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My Drive\NĂM 2024\CÔNG KHAI\DU TOAN HĐND THÔNG QUA\BO SUNG DOT 1\"/>
    </mc:Choice>
  </mc:AlternateContent>
  <bookViews>
    <workbookView xWindow="-115" yWindow="-115" windowWidth="19446" windowHeight="11635"/>
  </bookViews>
  <sheets>
    <sheet name="DT1-2024-B49-TT343-75" sheetId="1" r:id="rId1"/>
  </sheets>
  <externalReferences>
    <externalReference r:id="rId2"/>
    <externalReference r:id="rId3"/>
    <externalReference r:id="rId4"/>
  </externalReferenc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30" i="1" l="1"/>
  <c r="D26" i="1"/>
  <c r="D25" i="1"/>
  <c r="D23" i="1"/>
  <c r="E22" i="1"/>
  <c r="D22" i="1"/>
  <c r="E20" i="1"/>
  <c r="D20" i="1"/>
  <c r="D19" i="1"/>
  <c r="E17" i="1"/>
  <c r="D17" i="1"/>
  <c r="E16" i="1"/>
  <c r="D16" i="1"/>
  <c r="E11" i="1"/>
  <c r="D11" i="1"/>
  <c r="D15" i="1" s="1"/>
  <c r="E10" i="1"/>
  <c r="D10" i="1"/>
  <c r="E28" i="1" l="1"/>
  <c r="D28" i="1"/>
  <c r="E26" i="1"/>
  <c r="C12" i="1"/>
  <c r="C13" i="1"/>
  <c r="C14" i="1"/>
  <c r="C16" i="1"/>
  <c r="C18" i="1"/>
  <c r="E15" i="1"/>
  <c r="C15" i="1" s="1"/>
  <c r="C17" i="1"/>
  <c r="C19" i="1"/>
  <c r="C11" i="1" l="1"/>
  <c r="C28" i="1"/>
  <c r="C27" i="1"/>
  <c r="C25" i="1"/>
  <c r="E24" i="1"/>
  <c r="D24" i="1"/>
  <c r="C23" i="1"/>
  <c r="C29" i="1"/>
  <c r="C30" i="1"/>
  <c r="C31" i="1"/>
  <c r="E9" i="1" l="1"/>
  <c r="E8" i="1" s="1"/>
  <c r="D9" i="1"/>
  <c r="D8" i="1" s="1"/>
  <c r="C26" i="1"/>
  <c r="C24" i="1"/>
  <c r="C22" i="1"/>
  <c r="C20" i="1"/>
  <c r="C10" i="1"/>
  <c r="A23" i="1"/>
  <c r="C9" i="1" l="1"/>
  <c r="C8" i="1" s="1"/>
</calcChain>
</file>

<file path=xl/sharedStrings.xml><?xml version="1.0" encoding="utf-8"?>
<sst xmlns="http://schemas.openxmlformats.org/spreadsheetml/2006/main" count="50" uniqueCount="43">
  <si>
    <t>Đơn vị: Triệu đồng</t>
  </si>
  <si>
    <t>NỘI DUNG</t>
  </si>
  <si>
    <t>A</t>
  </si>
  <si>
    <t>B</t>
  </si>
  <si>
    <t>I</t>
  </si>
  <si>
    <t>II</t>
  </si>
  <si>
    <t>III</t>
  </si>
  <si>
    <t>IV</t>
  </si>
  <si>
    <t>V</t>
  </si>
  <si>
    <t>Chi thường xuyên</t>
  </si>
  <si>
    <t>Chi trả nợ lãi các khoản do chính quyền địa phương vay</t>
  </si>
  <si>
    <t>Chi bổ sung quỹ dự trữ tài chính</t>
  </si>
  <si>
    <t>Dự phòng ngân sách</t>
  </si>
  <si>
    <t>Chi tạo nguồn, điều chỉnh tiền lương</t>
  </si>
  <si>
    <t>Chi các chương trình mục tiêu quốc gia</t>
  </si>
  <si>
    <t>Chi các chương trình mục tiêu, nhiệm vụ</t>
  </si>
  <si>
    <t>C</t>
  </si>
  <si>
    <t>-</t>
  </si>
  <si>
    <t>NSĐP</t>
  </si>
  <si>
    <t>CHIA RA</t>
  </si>
  <si>
    <t>TỔNG CHI NGÂN SÁCH ĐỊA PHƯƠNG</t>
  </si>
  <si>
    <t>CHI CÂN ĐỐI NGÂN SÁCH ĐỊA PHƯƠNG</t>
  </si>
  <si>
    <t>Chi đầu tư phát triển</t>
  </si>
  <si>
    <t>Chi đầu tư cho các dự án</t>
  </si>
  <si>
    <t>Trong đó chia theo lĩnh vực:</t>
  </si>
  <si>
    <t>Trong đó chia theo nguồn vốn:</t>
  </si>
  <si>
    <t>Chi đầu tư từ nguồn thu tiền sử dụng đất</t>
  </si>
  <si>
    <t>Chi đầu tư từ nguồn thu xổ số kiến thiết</t>
  </si>
  <si>
    <t>Chi đầu tư và hỗ trợ vốn cho các doanh nghiệp cung cấp sản phẩm, dịch vụ công ích do Nhà nước đặt hàng, các tổ chức kinh tế, các tổ chức tài chính của địa phương theo quy định của pháp luật</t>
  </si>
  <si>
    <t>Chi đầu tư phát triển khác</t>
  </si>
  <si>
    <t>Trong đó:</t>
  </si>
  <si>
    <t>Chi giáo dục - đào tạo và dạy nghề</t>
  </si>
  <si>
    <t>Chi khoa học và công nghệ</t>
  </si>
  <si>
    <t>VI</t>
  </si>
  <si>
    <t>CHI CÁC CHƯƠNG TRÌNH MỤC TIÊU</t>
  </si>
  <si>
    <t>CHI CHUYỂN NGUỒN SANG NĂM SAU</t>
  </si>
  <si>
    <t>UBND TỈNH ĐỒNG NAI</t>
  </si>
  <si>
    <t>STT</t>
  </si>
  <si>
    <t>Biểu số 49/CK-NSNN</t>
  </si>
  <si>
    <t>DỰ TOÁN CHI NGÂN SÁCH ĐỊA PHƯƠNG, CHI NGÂN SÁCH CẤP TỈNH 
VÀ CHI NGÂN SÁCH HUYỆN THEO CƠ CẤU CHI ĐIỀU CHỈNH, BỔ SUNG ĐỢT 1 NĂM  2024</t>
  </si>
  <si>
    <t>(Đính kèm Quyết định số                  /QĐ-UBND ngày       /         /2024 của UBND tỉnh Đồng Nai)</t>
  </si>
  <si>
    <t>NGÂN SÁCH CẤP TỈNH SAU ĐIỀU CHỈNH</t>
  </si>
  <si>
    <t>NGÂN SÁCH HUYỆN SAU ĐIỀU CHỈNH</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</si>
</sst>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_(&quot;$&quot;* \(#,##0.00\);_(&quot;$&quot;* &quot;-&quot;??_);_(@_)"/>
    <numFmt numFmtId="43" formatCode="_(* #,##0.00_);_(* \(#,##0.00\);_(* &quot;-&quot;??_);_(@_)"/>
    <numFmt numFmtId="164" formatCode="#,###;\-#,###;&quot;&quot;;_(@_)"/>
    <numFmt numFmtId="165" formatCode="_(* #,##0_);_(* \(#,##0\);_(* &quot;-&quot;??_);_(@_)"/>
  </numFmts>
  <fonts count="21" x14ac:knownFonts="1">
    <font>
      <sz val="11"/>
      <color theme="1"/>
      <name val="Calibri"/>
      <family val="2"/>
      <scheme val="minor"/>
    </font>
    <font>
      <sz val="12"/>
      <name val=".VnArial Narrow"/>
      <family val="2"/>
    </font>
    <font>
      <sz val="12"/>
      <name val=".VnArial Narrow"/>
      <family val="2"/>
    </font>
    <font>
      <sz val="12"/>
      <name val="Times New Roman"/>
      <family val="1"/>
    </font>
    <font>
      <b/>
      <sz val="12"/>
      <name val="Times New Roman"/>
      <family val="1"/>
    </font>
    <font>
      <i/>
      <sz val="12"/>
      <name val="Times New Roman"/>
      <family val="1"/>
    </font>
    <font>
      <sz val="13"/>
      <name val="Times New Roman"/>
      <family val="1"/>
    </font>
    <font>
      <b/>
      <sz val="14"/>
      <name val="Times New Roman"/>
      <family val="1"/>
    </font>
    <font>
      <i/>
      <sz val="14"/>
      <name val="Times New Roman"/>
      <family val="1"/>
    </font>
    <font>
      <sz val="14"/>
      <name val="Times New Roman"/>
      <family val="1"/>
    </font>
    <font>
      <b/>
      <sz val="11"/>
      <name val="Times New Roman"/>
      <family val="1"/>
    </font>
    <font>
      <sz val="16"/>
      <name val="Times New Roman"/>
      <family val="1"/>
    </font>
    <font>
      <sz val="12"/>
      <name val=".VnTime"/>
      <family val="2"/>
    </font>
    <font>
      <sz val="10"/>
      <name val="Arial"/>
      <family val="2"/>
      <charset val="163"/>
    </font>
    <font>
      <i/>
      <sz val="12"/>
      <name val="Times New Roman"/>
      <family val="1"/>
      <charset val="163"/>
    </font>
    <font>
      <sz val="13"/>
      <name val=".VnTime"/>
      <family val="2"/>
    </font>
    <font>
      <sz val="11"/>
      <name val="Times New Roman"/>
      <family val="1"/>
      <charset val="163"/>
    </font>
    <font>
      <sz val="11"/>
      <color theme="1"/>
      <name val="Calibri"/>
      <family val="2"/>
      <charset val="163"/>
      <scheme val="minor"/>
    </font>
    <font>
      <sz val="11"/>
      <color theme="1"/>
      <name val="Calibri"/>
      <family val="2"/>
      <scheme val="minor"/>
    </font>
    <font>
      <sz val="11"/>
      <name val="Times New Roman"/>
      <family val="1"/>
    </font>
    <font>
      <i/>
      <sz val="11"/>
      <name val="Times New Roman"/>
      <family val="1"/>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2">
    <xf numFmtId="0" fontId="0" fillId="0" borderId="0"/>
    <xf numFmtId="43" fontId="16" fillId="0" borderId="0" applyFont="0" applyFill="0" applyBorder="0" applyAlignment="0" applyProtection="0"/>
    <xf numFmtId="44" fontId="16" fillId="0" borderId="0" applyFont="0" applyFill="0" applyBorder="0" applyAlignment="0" applyProtection="0"/>
    <xf numFmtId="164" fontId="15" fillId="0" borderId="0" applyFont="0" applyFill="0" applyBorder="0" applyAlignment="0" applyProtection="0"/>
    <xf numFmtId="0" fontId="12" fillId="0" borderId="0"/>
    <xf numFmtId="0" fontId="13" fillId="0" borderId="0"/>
    <xf numFmtId="0" fontId="2" fillId="0" borderId="0"/>
    <xf numFmtId="0" fontId="17" fillId="0" borderId="0"/>
    <xf numFmtId="0" fontId="12" fillId="0" borderId="0"/>
    <xf numFmtId="0" fontId="16" fillId="0" borderId="0"/>
    <xf numFmtId="0" fontId="1" fillId="0" borderId="0"/>
    <xf numFmtId="43" fontId="18" fillId="0" borderId="0" applyFont="0" applyFill="0" applyBorder="0" applyAlignment="0" applyProtection="0"/>
  </cellStyleXfs>
  <cellXfs count="44">
    <xf numFmtId="0" fontId="0" fillId="0" borderId="0" xfId="0"/>
    <xf numFmtId="0" fontId="4" fillId="0" borderId="0" xfId="0" applyFont="1" applyFill="1" applyAlignment="1"/>
    <xf numFmtId="0" fontId="3" fillId="0" borderId="0" xfId="0" applyFont="1" applyFill="1"/>
    <xf numFmtId="0" fontId="5" fillId="0" borderId="0" xfId="0" applyNumberFormat="1" applyFont="1" applyFill="1" applyAlignment="1">
      <alignment vertical="center" wrapText="1"/>
    </xf>
    <xf numFmtId="0" fontId="8" fillId="0" borderId="0" xfId="0" applyFont="1" applyFill="1" applyAlignment="1">
      <alignment horizontal="left"/>
    </xf>
    <xf numFmtId="0" fontId="9" fillId="0" borderId="0" xfId="0" applyFont="1" applyFill="1"/>
    <xf numFmtId="0" fontId="8" fillId="0" borderId="0" xfId="0" applyFont="1" applyFill="1"/>
    <xf numFmtId="0" fontId="6" fillId="0" borderId="0" xfId="0" applyFont="1" applyFill="1"/>
    <xf numFmtId="0" fontId="7" fillId="0" borderId="0" xfId="0" applyFont="1" applyFill="1" applyAlignment="1">
      <alignment horizontal="centerContinuous" wrapText="1"/>
    </xf>
    <xf numFmtId="165" fontId="3" fillId="0" borderId="0" xfId="11" applyNumberFormat="1" applyFont="1" applyFill="1" applyAlignment="1">
      <alignment horizontal="centerContinuous"/>
    </xf>
    <xf numFmtId="165" fontId="3" fillId="0" borderId="0" xfId="11" applyNumberFormat="1" applyFont="1" applyFill="1"/>
    <xf numFmtId="165" fontId="4" fillId="0" borderId="0" xfId="11" applyNumberFormat="1" applyFont="1" applyFill="1" applyAlignment="1">
      <alignment horizontal="right"/>
    </xf>
    <xf numFmtId="165" fontId="11" fillId="0" borderId="0" xfId="11" applyNumberFormat="1" applyFont="1" applyFill="1" applyAlignment="1">
      <alignment horizontal="centerContinuous"/>
    </xf>
    <xf numFmtId="165" fontId="9" fillId="0" borderId="0" xfId="11" applyNumberFormat="1" applyFont="1" applyFill="1"/>
    <xf numFmtId="165" fontId="14" fillId="0" borderId="0" xfId="11" applyNumberFormat="1" applyFont="1" applyFill="1" applyAlignment="1">
      <alignment horizontal="right"/>
    </xf>
    <xf numFmtId="165" fontId="10" fillId="0" borderId="3" xfId="11" applyNumberFormat="1" applyFont="1" applyFill="1" applyBorder="1" applyAlignment="1">
      <alignment horizontal="center" vertical="center" wrapText="1"/>
    </xf>
    <xf numFmtId="165" fontId="10" fillId="0" borderId="2" xfId="11" applyNumberFormat="1" applyFont="1" applyFill="1" applyBorder="1"/>
    <xf numFmtId="165" fontId="20" fillId="0" borderId="2" xfId="11" applyNumberFormat="1" applyFont="1" applyFill="1" applyBorder="1"/>
    <xf numFmtId="165" fontId="19" fillId="0" borderId="2" xfId="11" applyNumberFormat="1" applyFont="1" applyFill="1" applyBorder="1"/>
    <xf numFmtId="165" fontId="10" fillId="0" borderId="1" xfId="11" applyNumberFormat="1" applyFont="1" applyFill="1" applyBorder="1"/>
    <xf numFmtId="0" fontId="4" fillId="0" borderId="0" xfId="0" applyFont="1" applyFill="1" applyAlignment="1">
      <alignment horizontal="centerContinuous" vertical="center" wrapText="1"/>
    </xf>
    <xf numFmtId="0" fontId="5" fillId="0" borderId="0" xfId="0" applyNumberFormat="1" applyFont="1" applyFill="1" applyAlignment="1">
      <alignment horizontal="center" vertical="center" wrapText="1"/>
    </xf>
    <xf numFmtId="0" fontId="10" fillId="0" borderId="1" xfId="0" applyFont="1" applyFill="1" applyBorder="1"/>
    <xf numFmtId="0" fontId="10" fillId="0" borderId="2" xfId="0" applyFont="1" applyFill="1" applyBorder="1"/>
    <xf numFmtId="0" fontId="19" fillId="0" borderId="2" xfId="0" applyFont="1" applyFill="1" applyBorder="1"/>
    <xf numFmtId="0" fontId="20" fillId="0" borderId="2" xfId="0" applyFont="1" applyFill="1" applyBorder="1"/>
    <xf numFmtId="0" fontId="19" fillId="0" borderId="2" xfId="0" applyFont="1" applyFill="1" applyBorder="1" applyAlignment="1">
      <alignment horizontal="justify" vertical="center" wrapText="1"/>
    </xf>
    <xf numFmtId="0" fontId="10" fillId="0" borderId="2" xfId="0" applyFont="1" applyFill="1" applyBorder="1" applyAlignment="1">
      <alignment wrapText="1"/>
    </xf>
    <xf numFmtId="0" fontId="10" fillId="0" borderId="1" xfId="0" applyFont="1" applyFill="1" applyBorder="1" applyAlignment="1">
      <alignment horizontal="center"/>
    </xf>
    <xf numFmtId="0" fontId="10" fillId="0" borderId="2" xfId="0" applyFont="1" applyFill="1" applyBorder="1" applyAlignment="1">
      <alignment horizontal="center"/>
    </xf>
    <xf numFmtId="0" fontId="19" fillId="0" borderId="2" xfId="0" applyFont="1" applyFill="1" applyBorder="1" applyAlignment="1">
      <alignment horizontal="center"/>
    </xf>
    <xf numFmtId="0" fontId="20" fillId="0" borderId="2" xfId="0" applyFont="1" applyFill="1" applyBorder="1" applyAlignment="1">
      <alignment horizontal="center"/>
    </xf>
    <xf numFmtId="0" fontId="20" fillId="0" borderId="2" xfId="0" quotePrefix="1" applyFont="1" applyFill="1" applyBorder="1" applyAlignment="1">
      <alignment horizontal="center"/>
    </xf>
    <xf numFmtId="0" fontId="19" fillId="0" borderId="2" xfId="0" applyFont="1" applyFill="1" applyBorder="1" applyAlignment="1">
      <alignment horizontal="center" vertical="center"/>
    </xf>
    <xf numFmtId="0" fontId="4" fillId="0" borderId="0" xfId="0" applyFont="1" applyFill="1" applyAlignment="1">
      <alignment horizontal="left" vertical="center"/>
    </xf>
    <xf numFmtId="0" fontId="5" fillId="0" borderId="0" xfId="0" applyNumberFormat="1" applyFont="1" applyFill="1" applyAlignment="1">
      <alignment horizontal="center" vertical="center" wrapText="1"/>
    </xf>
    <xf numFmtId="0" fontId="10" fillId="0" borderId="4"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4" xfId="0" applyFont="1" applyFill="1" applyBorder="1" applyAlignment="1">
      <alignment horizontal="center" vertical="center"/>
    </xf>
    <xf numFmtId="0" fontId="10" fillId="0" borderId="3" xfId="0" applyFont="1" applyFill="1" applyBorder="1" applyAlignment="1">
      <alignment horizontal="center" vertical="center"/>
    </xf>
    <xf numFmtId="165" fontId="10" fillId="0" borderId="4" xfId="11" applyNumberFormat="1" applyFont="1" applyFill="1" applyBorder="1" applyAlignment="1">
      <alignment horizontal="center" vertical="center" wrapText="1"/>
    </xf>
    <xf numFmtId="165" fontId="10" fillId="0" borderId="3" xfId="11" applyNumberFormat="1" applyFont="1" applyFill="1" applyBorder="1" applyAlignment="1">
      <alignment horizontal="center" vertical="center" wrapText="1"/>
    </xf>
    <xf numFmtId="165" fontId="10" fillId="0" borderId="5" xfId="11" applyNumberFormat="1" applyFont="1" applyFill="1" applyBorder="1" applyAlignment="1">
      <alignment horizontal="center" vertical="center" wrapText="1"/>
    </xf>
    <xf numFmtId="165" fontId="10" fillId="0" borderId="6" xfId="11" applyNumberFormat="1" applyFont="1" applyFill="1" applyBorder="1" applyAlignment="1">
      <alignment horizontal="center" vertical="center" wrapText="1"/>
    </xf>
  </cellXfs>
  <cellStyles count="12">
    <cellStyle name="Comma" xfId="11" builtinId="3"/>
    <cellStyle name="Comma 2" xfId="1"/>
    <cellStyle name="Currency 2" xfId="2"/>
    <cellStyle name="HAI" xfId="3"/>
    <cellStyle name="Normal" xfId="0" builtinId="0"/>
    <cellStyle name="Normal 2" xfId="4"/>
    <cellStyle name="Normal 3" xfId="5"/>
    <cellStyle name="Normal 4" xfId="6"/>
    <cellStyle name="Normal 5" xfId="7"/>
    <cellStyle name="Normal 6" xfId="8"/>
    <cellStyle name="Normal 7" xfId="9"/>
    <cellStyle name="Normal 8"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3.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20PL_DuToan_2024_Dot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NHUNG\Google%20Drive\N&#258;M%202022\C&#212;NG%20KHAI\D&#7920;%20TO&#193;N%202022\TR&#204;NH%20H&#272;ND\T&#192;I%20LI&#7878;U\PL%202022%2022.11%20GUI.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My%20Drive/N&#258;M%202024/C&#212;NG%20KHAI/DU%20TOAN%20H&#272;ND%20TH&#212;NG%20QUA/7.%20D&#7921;%20to&#225;n%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5"/>
      <sheetName val="16"/>
      <sheetName val="17"/>
      <sheetName val="30"/>
      <sheetName val="33"/>
      <sheetName val="36"/>
      <sheetName val="37T"/>
      <sheetName val="42"/>
      <sheetName val="I - Thu"/>
      <sheetName val="IIA"/>
      <sheetName val="IIB"/>
      <sheetName val="IIICĐ Ng"/>
      <sheetName val="IV-Chi"/>
      <sheetName val="V"/>
      <sheetName val="VI"/>
      <sheetName val="ThuyetMinh"/>
    </sheetNames>
    <sheetDataSet>
      <sheetData sheetId="0"/>
      <sheetData sheetId="1"/>
      <sheetData sheetId="2"/>
      <sheetData sheetId="3"/>
      <sheetData sheetId="4">
        <row r="10">
          <cell r="D10">
            <v>10215803</v>
          </cell>
          <cell r="E10">
            <v>4025941</v>
          </cell>
        </row>
        <row r="11">
          <cell r="D11">
            <v>3009375</v>
          </cell>
          <cell r="E11">
            <v>2125065</v>
          </cell>
        </row>
        <row r="12">
          <cell r="D12">
            <v>4743990</v>
          </cell>
          <cell r="E12">
            <v>904800</v>
          </cell>
        </row>
        <row r="13">
          <cell r="D13">
            <v>2181690</v>
          </cell>
          <cell r="E13">
            <v>996076</v>
          </cell>
        </row>
        <row r="14">
          <cell r="D14">
            <v>280748</v>
          </cell>
        </row>
        <row r="15">
          <cell r="D15">
            <v>5205254</v>
          </cell>
          <cell r="E15">
            <v>10557963</v>
          </cell>
        </row>
        <row r="17">
          <cell r="D17">
            <v>1090639</v>
          </cell>
          <cell r="E17">
            <v>5375580</v>
          </cell>
        </row>
        <row r="19">
          <cell r="D19">
            <v>122662</v>
          </cell>
        </row>
        <row r="29">
          <cell r="D29">
            <v>258496</v>
          </cell>
        </row>
        <row r="30">
          <cell r="D30">
            <v>111237</v>
          </cell>
        </row>
        <row r="33">
          <cell r="D33">
            <v>5019372</v>
          </cell>
        </row>
      </sheetData>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5"/>
      <sheetName val="16"/>
      <sheetName val="17"/>
      <sheetName val="30"/>
      <sheetName val="32"/>
      <sheetName val="33"/>
      <sheetName val="37"/>
      <sheetName val="39"/>
      <sheetName val="41"/>
      <sheetName val="42"/>
      <sheetName val="I Thu"/>
      <sheetName val="II Chi"/>
      <sheetName val="I TTR THU"/>
      <sheetName val="II TTR CHI"/>
      <sheetName val="III Chi_Tinh"/>
      <sheetName val="IV Thu_H"/>
      <sheetName val="V Chi_H"/>
      <sheetName val="VI BS_H"/>
    </sheetNames>
    <sheetDataSet>
      <sheetData sheetId="0"/>
      <sheetData sheetId="1"/>
      <sheetData sheetId="2"/>
      <sheetData sheetId="3"/>
      <sheetData sheetId="4"/>
      <sheetData sheetId="5">
        <row r="35">
          <cell r="D35">
            <v>0</v>
          </cell>
          <cell r="E35">
            <v>0</v>
          </cell>
        </row>
      </sheetData>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5"/>
      <sheetName val="16"/>
      <sheetName val="17"/>
      <sheetName val="30"/>
      <sheetName val="32"/>
      <sheetName val="33"/>
      <sheetName val="37"/>
      <sheetName val="39"/>
      <sheetName val="41"/>
      <sheetName val="42"/>
      <sheetName val="III Chi_Tinh"/>
      <sheetName val="IV Thu_H"/>
      <sheetName val="V Chi_H"/>
      <sheetName val="VI BS_H"/>
      <sheetName val="I TTR THU"/>
      <sheetName val="II TTR CHI"/>
    </sheetNames>
    <sheetDataSet>
      <sheetData sheetId="0"/>
      <sheetData sheetId="1">
        <row r="12">
          <cell r="G12">
            <v>1470000</v>
          </cell>
        </row>
      </sheetData>
      <sheetData sheetId="2"/>
      <sheetData sheetId="3"/>
      <sheetData sheetId="4"/>
      <sheetData sheetId="5">
        <row r="11">
          <cell r="D11">
            <v>9359505</v>
          </cell>
        </row>
        <row r="34">
          <cell r="E34">
            <v>278600</v>
          </cell>
        </row>
      </sheetData>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
  <sheetViews>
    <sheetView tabSelected="1" zoomScaleNormal="100" workbookViewId="0">
      <selection activeCell="J5" sqref="J5"/>
    </sheetView>
  </sheetViews>
  <sheetFormatPr defaultColWidth="12.8984375" defaultRowHeight="15.55" x14ac:dyDescent="0.3"/>
  <cols>
    <col min="1" max="1" width="5" style="2" customWidth="1"/>
    <col min="2" max="2" width="44.69921875" style="2" customWidth="1"/>
    <col min="3" max="3" width="15.296875" style="10" customWidth="1"/>
    <col min="4" max="4" width="14.59765625" style="10" customWidth="1"/>
    <col min="5" max="5" width="14.3984375" style="10" customWidth="1"/>
    <col min="6" max="16384" width="12.8984375" style="2"/>
  </cols>
  <sheetData>
    <row r="1" spans="1:7" ht="20.9" customHeight="1" x14ac:dyDescent="0.3">
      <c r="A1" s="34" t="s">
        <v>36</v>
      </c>
      <c r="B1" s="34"/>
      <c r="C1" s="9"/>
      <c r="E1" s="11" t="s">
        <v>38</v>
      </c>
      <c r="F1" s="1"/>
    </row>
    <row r="2" spans="1:7" ht="43.95" customHeight="1" x14ac:dyDescent="0.4">
      <c r="A2" s="20" t="s">
        <v>39</v>
      </c>
      <c r="B2" s="8"/>
      <c r="C2" s="12"/>
      <c r="D2" s="12"/>
      <c r="E2" s="12"/>
    </row>
    <row r="3" spans="1:7" ht="20.9" customHeight="1" x14ac:dyDescent="0.3">
      <c r="A3" s="35" t="s">
        <v>40</v>
      </c>
      <c r="B3" s="35"/>
      <c r="C3" s="35"/>
      <c r="D3" s="35"/>
      <c r="E3" s="35"/>
      <c r="F3" s="3"/>
      <c r="G3" s="3"/>
    </row>
    <row r="4" spans="1:7" ht="20.9" hidden="1" customHeight="1" x14ac:dyDescent="0.3">
      <c r="A4" s="21"/>
      <c r="B4" s="21"/>
      <c r="C4" s="21"/>
      <c r="D4" s="21"/>
      <c r="E4" s="21"/>
      <c r="F4" s="3"/>
      <c r="G4" s="3"/>
    </row>
    <row r="5" spans="1:7" ht="19.45" customHeight="1" x14ac:dyDescent="0.35">
      <c r="A5" s="4"/>
      <c r="B5" s="4"/>
      <c r="C5" s="13"/>
      <c r="E5" s="14" t="s">
        <v>0</v>
      </c>
    </row>
    <row r="6" spans="1:7" s="7" customFormat="1" ht="25.5" customHeight="1" x14ac:dyDescent="0.35">
      <c r="A6" s="36" t="s">
        <v>37</v>
      </c>
      <c r="B6" s="38" t="s">
        <v>1</v>
      </c>
      <c r="C6" s="40" t="s">
        <v>18</v>
      </c>
      <c r="D6" s="42" t="s">
        <v>19</v>
      </c>
      <c r="E6" s="43"/>
    </row>
    <row r="7" spans="1:7" s="7" customFormat="1" ht="55.3" customHeight="1" x14ac:dyDescent="0.35">
      <c r="A7" s="37"/>
      <c r="B7" s="39"/>
      <c r="C7" s="41"/>
      <c r="D7" s="15" t="s">
        <v>41</v>
      </c>
      <c r="E7" s="15" t="s">
        <v>42</v>
      </c>
    </row>
    <row r="8" spans="1:7" s="5" customFormat="1" ht="21.75" customHeight="1" x14ac:dyDescent="0.35">
      <c r="A8" s="28"/>
      <c r="B8" s="22" t="s">
        <v>20</v>
      </c>
      <c r="C8" s="19">
        <f>+C9+C28+C31</f>
        <v>35672666</v>
      </c>
      <c r="D8" s="19">
        <f t="shared" ref="D8:E8" si="0">+D9+D28+D31</f>
        <v>20810162</v>
      </c>
      <c r="E8" s="19">
        <f t="shared" si="0"/>
        <v>14862504</v>
      </c>
    </row>
    <row r="9" spans="1:7" s="5" customFormat="1" ht="20.3" customHeight="1" x14ac:dyDescent="0.35">
      <c r="A9" s="29" t="s">
        <v>2</v>
      </c>
      <c r="B9" s="23" t="s">
        <v>21</v>
      </c>
      <c r="C9" s="16">
        <f>+C10+C20+C24+C25+C26</f>
        <v>30653294</v>
      </c>
      <c r="D9" s="16">
        <f t="shared" ref="D9:E9" si="1">+D10+D20+D24+D25+D26</f>
        <v>15790790</v>
      </c>
      <c r="E9" s="16">
        <f t="shared" si="1"/>
        <v>14862504</v>
      </c>
    </row>
    <row r="10" spans="1:7" s="6" customFormat="1" ht="20.3" customHeight="1" x14ac:dyDescent="0.35">
      <c r="A10" s="29" t="s">
        <v>4</v>
      </c>
      <c r="B10" s="23" t="s">
        <v>22</v>
      </c>
      <c r="C10" s="16">
        <f>+D10+E10</f>
        <v>14241744</v>
      </c>
      <c r="D10" s="16">
        <f>+'[1]33'!$D$10</f>
        <v>10215803</v>
      </c>
      <c r="E10" s="16">
        <f>+'[1]33'!$E$10</f>
        <v>4025941</v>
      </c>
    </row>
    <row r="11" spans="1:7" s="6" customFormat="1" ht="17.850000000000001" x14ac:dyDescent="0.35">
      <c r="A11" s="30">
        <v>1</v>
      </c>
      <c r="B11" s="24" t="s">
        <v>23</v>
      </c>
      <c r="C11" s="18">
        <f t="shared" ref="C11:C19" si="2">+D11+E11</f>
        <v>13960996</v>
      </c>
      <c r="D11" s="18">
        <f>+'[1]33'!$D$11+'[1]33'!$D$12+'[1]33'!$D$13</f>
        <v>9935055</v>
      </c>
      <c r="E11" s="18">
        <f>+'[1]33'!$E$11+'[1]33'!$E$12+'[1]33'!$E$13</f>
        <v>4025941</v>
      </c>
    </row>
    <row r="12" spans="1:7" s="6" customFormat="1" ht="17.850000000000001" hidden="1" x14ac:dyDescent="0.35">
      <c r="A12" s="31"/>
      <c r="B12" s="24" t="s">
        <v>24</v>
      </c>
      <c r="C12" s="18">
        <f t="shared" si="2"/>
        <v>0</v>
      </c>
      <c r="D12" s="17"/>
      <c r="E12" s="18"/>
    </row>
    <row r="13" spans="1:7" s="6" customFormat="1" ht="17.850000000000001" hidden="1" x14ac:dyDescent="0.35">
      <c r="A13" s="32" t="s">
        <v>17</v>
      </c>
      <c r="B13" s="25" t="s">
        <v>31</v>
      </c>
      <c r="C13" s="18">
        <f t="shared" si="2"/>
        <v>0</v>
      </c>
      <c r="D13" s="17"/>
      <c r="E13" s="18"/>
    </row>
    <row r="14" spans="1:7" s="6" customFormat="1" ht="17.850000000000001" hidden="1" x14ac:dyDescent="0.35">
      <c r="A14" s="32" t="s">
        <v>17</v>
      </c>
      <c r="B14" s="25" t="s">
        <v>32</v>
      </c>
      <c r="C14" s="18">
        <f t="shared" si="2"/>
        <v>0</v>
      </c>
      <c r="D14" s="17"/>
      <c r="E14" s="18"/>
    </row>
    <row r="15" spans="1:7" s="6" customFormat="1" ht="17.850000000000001" x14ac:dyDescent="0.35">
      <c r="A15" s="31"/>
      <c r="B15" s="24" t="s">
        <v>25</v>
      </c>
      <c r="C15" s="18">
        <f t="shared" si="2"/>
        <v>13960996</v>
      </c>
      <c r="D15" s="18">
        <f>+D11</f>
        <v>9935055</v>
      </c>
      <c r="E15" s="18">
        <f>+E11</f>
        <v>4025941</v>
      </c>
    </row>
    <row r="16" spans="1:7" s="6" customFormat="1" ht="17.850000000000001" x14ac:dyDescent="0.35">
      <c r="A16" s="32" t="s">
        <v>17</v>
      </c>
      <c r="B16" s="25" t="s">
        <v>26</v>
      </c>
      <c r="C16" s="17">
        <f t="shared" si="2"/>
        <v>5648790</v>
      </c>
      <c r="D16" s="17">
        <f>+'[1]33'!$D$12</f>
        <v>4743990</v>
      </c>
      <c r="E16" s="17">
        <f>+'[1]33'!$E$12</f>
        <v>904800</v>
      </c>
    </row>
    <row r="17" spans="1:5" s="6" customFormat="1" ht="17.850000000000001" x14ac:dyDescent="0.35">
      <c r="A17" s="32" t="s">
        <v>17</v>
      </c>
      <c r="B17" s="25" t="s">
        <v>27</v>
      </c>
      <c r="C17" s="17">
        <f t="shared" si="2"/>
        <v>3177766</v>
      </c>
      <c r="D17" s="17">
        <f>+'[1]33'!$D$13</f>
        <v>2181690</v>
      </c>
      <c r="E17" s="17">
        <f>+'[1]33'!$E$13</f>
        <v>996076</v>
      </c>
    </row>
    <row r="18" spans="1:5" s="6" customFormat="1" ht="57.6" x14ac:dyDescent="0.35">
      <c r="A18" s="33">
        <v>2</v>
      </c>
      <c r="B18" s="26" t="s">
        <v>28</v>
      </c>
      <c r="C18" s="16">
        <f t="shared" si="2"/>
        <v>0</v>
      </c>
      <c r="D18" s="17">
        <v>0</v>
      </c>
      <c r="E18" s="18">
        <v>0</v>
      </c>
    </row>
    <row r="19" spans="1:5" s="6" customFormat="1" ht="17.850000000000001" x14ac:dyDescent="0.35">
      <c r="A19" s="30">
        <v>3</v>
      </c>
      <c r="B19" s="24" t="s">
        <v>29</v>
      </c>
      <c r="C19" s="18">
        <f t="shared" si="2"/>
        <v>280748</v>
      </c>
      <c r="D19" s="18">
        <f>+'[1]33'!$D$14</f>
        <v>280748</v>
      </c>
      <c r="E19" s="18">
        <v>0</v>
      </c>
    </row>
    <row r="20" spans="1:5" s="5" customFormat="1" ht="19.45" customHeight="1" x14ac:dyDescent="0.35">
      <c r="A20" s="29" t="s">
        <v>5</v>
      </c>
      <c r="B20" s="23" t="s">
        <v>9</v>
      </c>
      <c r="C20" s="16">
        <f>+D20+E20</f>
        <v>15763217</v>
      </c>
      <c r="D20" s="16">
        <f>+'[1]33'!$D$15</f>
        <v>5205254</v>
      </c>
      <c r="E20" s="16">
        <f>+'[1]33'!$E$15</f>
        <v>10557963</v>
      </c>
    </row>
    <row r="21" spans="1:5" s="5" customFormat="1" ht="20.3" customHeight="1" x14ac:dyDescent="0.35">
      <c r="A21" s="29"/>
      <c r="B21" s="25" t="s">
        <v>30</v>
      </c>
      <c r="C21" s="17"/>
      <c r="D21" s="17"/>
      <c r="E21" s="18"/>
    </row>
    <row r="22" spans="1:5" s="5" customFormat="1" ht="20.3" customHeight="1" x14ac:dyDescent="0.35">
      <c r="A22" s="29">
        <v>1</v>
      </c>
      <c r="B22" s="25" t="s">
        <v>31</v>
      </c>
      <c r="C22" s="17">
        <f>+D22+E22</f>
        <v>6466219</v>
      </c>
      <c r="D22" s="17">
        <f>+'[1]33'!$D$17</f>
        <v>1090639</v>
      </c>
      <c r="E22" s="18">
        <f>+'[1]33'!$E$17</f>
        <v>5375580</v>
      </c>
    </row>
    <row r="23" spans="1:5" s="5" customFormat="1" ht="20.3" customHeight="1" x14ac:dyDescent="0.35">
      <c r="A23" s="29">
        <f>A22+1</f>
        <v>2</v>
      </c>
      <c r="B23" s="25" t="s">
        <v>32</v>
      </c>
      <c r="C23" s="17">
        <f>+D23+E23</f>
        <v>122662</v>
      </c>
      <c r="D23" s="17">
        <f>+'[1]33'!$D$19</f>
        <v>122662</v>
      </c>
      <c r="E23" s="18">
        <v>0</v>
      </c>
    </row>
    <row r="24" spans="1:5" s="5" customFormat="1" ht="36" customHeight="1" x14ac:dyDescent="0.35">
      <c r="A24" s="29" t="s">
        <v>6</v>
      </c>
      <c r="B24" s="27" t="s">
        <v>10</v>
      </c>
      <c r="C24" s="16">
        <f>+D24+E24</f>
        <v>0</v>
      </c>
      <c r="D24" s="16">
        <f>+'[2]33'!$D$35</f>
        <v>0</v>
      </c>
      <c r="E24" s="16">
        <f>+'[2]33'!$E$35</f>
        <v>0</v>
      </c>
    </row>
    <row r="25" spans="1:5" s="6" customFormat="1" ht="20.3" customHeight="1" x14ac:dyDescent="0.35">
      <c r="A25" s="29" t="s">
        <v>7</v>
      </c>
      <c r="B25" s="23" t="s">
        <v>11</v>
      </c>
      <c r="C25" s="16">
        <f t="shared" ref="C25:C31" si="3">+D25+E25</f>
        <v>111237</v>
      </c>
      <c r="D25" s="16">
        <f>+'[1]33'!$D$30</f>
        <v>111237</v>
      </c>
      <c r="E25" s="16"/>
    </row>
    <row r="26" spans="1:5" s="6" customFormat="1" ht="20.3" customHeight="1" x14ac:dyDescent="0.35">
      <c r="A26" s="29" t="s">
        <v>8</v>
      </c>
      <c r="B26" s="23" t="s">
        <v>12</v>
      </c>
      <c r="C26" s="16">
        <f t="shared" si="3"/>
        <v>537096</v>
      </c>
      <c r="D26" s="16">
        <f>+'[1]33'!$D$29</f>
        <v>258496</v>
      </c>
      <c r="E26" s="16">
        <f>+'[3]33'!$E$34</f>
        <v>278600</v>
      </c>
    </row>
    <row r="27" spans="1:5" s="6" customFormat="1" ht="20.3" customHeight="1" x14ac:dyDescent="0.35">
      <c r="A27" s="29" t="s">
        <v>33</v>
      </c>
      <c r="B27" s="23" t="s">
        <v>13</v>
      </c>
      <c r="C27" s="16">
        <f t="shared" si="3"/>
        <v>0</v>
      </c>
      <c r="D27" s="16"/>
      <c r="E27" s="16"/>
    </row>
    <row r="28" spans="1:5" s="6" customFormat="1" ht="20.3" customHeight="1" x14ac:dyDescent="0.35">
      <c r="A28" s="29" t="s">
        <v>3</v>
      </c>
      <c r="B28" s="23" t="s">
        <v>34</v>
      </c>
      <c r="C28" s="16">
        <f t="shared" si="3"/>
        <v>5019372</v>
      </c>
      <c r="D28" s="16">
        <f>+D29+D30</f>
        <v>5019372</v>
      </c>
      <c r="E28" s="16">
        <f>+E29+E30</f>
        <v>0</v>
      </c>
    </row>
    <row r="29" spans="1:5" s="6" customFormat="1" ht="20.3" customHeight="1" x14ac:dyDescent="0.35">
      <c r="A29" s="29" t="s">
        <v>4</v>
      </c>
      <c r="B29" s="23" t="s">
        <v>14</v>
      </c>
      <c r="C29" s="16">
        <f t="shared" si="3"/>
        <v>0</v>
      </c>
      <c r="D29" s="16"/>
      <c r="E29" s="16"/>
    </row>
    <row r="30" spans="1:5" s="6" customFormat="1" ht="20.3" customHeight="1" x14ac:dyDescent="0.35">
      <c r="A30" s="29" t="s">
        <v>5</v>
      </c>
      <c r="B30" s="23" t="s">
        <v>15</v>
      </c>
      <c r="C30" s="16">
        <f t="shared" si="3"/>
        <v>5019372</v>
      </c>
      <c r="D30" s="16">
        <f>+'[1]33'!$D$33</f>
        <v>5019372</v>
      </c>
      <c r="E30" s="16"/>
    </row>
    <row r="31" spans="1:5" s="6" customFormat="1" ht="20.3" customHeight="1" x14ac:dyDescent="0.35">
      <c r="A31" s="29" t="s">
        <v>16</v>
      </c>
      <c r="B31" s="23" t="s">
        <v>35</v>
      </c>
      <c r="C31" s="16">
        <f t="shared" si="3"/>
        <v>0</v>
      </c>
      <c r="D31" s="16"/>
      <c r="E31" s="16"/>
    </row>
    <row r="32" spans="1:5" ht="17.850000000000001" x14ac:dyDescent="0.35">
      <c r="A32" s="5"/>
      <c r="B32" s="5"/>
      <c r="C32" s="13"/>
      <c r="D32" s="13"/>
    </row>
  </sheetData>
  <mergeCells count="6">
    <mergeCell ref="A1:B1"/>
    <mergeCell ref="A3:E3"/>
    <mergeCell ref="A6:A7"/>
    <mergeCell ref="B6:B7"/>
    <mergeCell ref="C6:C7"/>
    <mergeCell ref="D6:E6"/>
  </mergeCells>
  <printOptions horizontalCentered="1"/>
  <pageMargins left="0.45" right="0.2"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247061D-0389-4244-98DC-C92A6D26A1D9}">
  <ds:schemaRefs>
    <ds:schemaRef ds:uri="http://schemas.microsoft.com/sharepoint/v3/contenttype/forms"/>
  </ds:schemaRefs>
</ds:datastoreItem>
</file>

<file path=customXml/itemProps2.xml><?xml version="1.0" encoding="utf-8"?>
<ds:datastoreItem xmlns:ds="http://schemas.openxmlformats.org/officeDocument/2006/customXml" ds:itemID="{42BEBF5F-A0A9-4CDD-AB2B-036AF25401B2}">
  <ds:schemaRefs>
    <ds:schemaRef ds:uri="http://www.w3.org/XML/1998/namespace"/>
    <ds:schemaRef ds:uri="http://purl.org/dc/dcmitype/"/>
    <ds:schemaRef ds:uri="http://purl.org/dc/elements/1.1/"/>
    <ds:schemaRef ds:uri="http://purl.org/dc/terms/"/>
    <ds:schemaRef ds:uri="http://schemas.microsoft.com/office/2006/documentManagement/types"/>
    <ds:schemaRef ds:uri="http://schemas.openxmlformats.org/package/2006/metadata/core-properties"/>
    <ds:schemaRef ds:uri="http://schemas.microsoft.com/office/infopath/2007/PartnerControls"/>
    <ds:schemaRef ds:uri="http://schemas.microsoft.com/office/2006/metadata/properties"/>
  </ds:schemaRefs>
</ds:datastoreItem>
</file>

<file path=customXml/itemProps3.xml><?xml version="1.0" encoding="utf-8"?>
<ds:datastoreItem xmlns:ds="http://schemas.openxmlformats.org/officeDocument/2006/customXml" ds:itemID="{2DA4994A-1730-41AB-99E7-731196ADCF3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DT1-2024-B49-TT343-75</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Quang Lương Xuân</dc:creator>
  <cp:lastModifiedBy>Nguyen Thi Hong Nhung</cp:lastModifiedBy>
  <cp:lastPrinted>2024-07-31T01:52:07Z</cp:lastPrinted>
  <dcterms:created xsi:type="dcterms:W3CDTF">2018-08-22T07:49:45Z</dcterms:created>
  <dcterms:modified xsi:type="dcterms:W3CDTF">2024-07-31T04:41:59Z</dcterms:modified>
</cp:coreProperties>
</file>