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y Drive\NĂM 2024\CÔNG KHAI\DU TOAN HĐND THÔNG QUA\BO SUNG DOT 1\"/>
    </mc:Choice>
  </mc:AlternateContent>
  <bookViews>
    <workbookView xWindow="-115" yWindow="-115" windowWidth="19446" windowHeight="11635"/>
  </bookViews>
  <sheets>
    <sheet name="Sheet1" sheetId="1" r:id="rId1"/>
  </sheets>
  <definedNames>
    <definedName name="_xlnm.Print_Titles" localSheetId="0">Sheet1!$5:$7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9" i="1" l="1"/>
  <c r="C17" i="1"/>
  <c r="C16" i="1"/>
  <c r="N8" i="1"/>
  <c r="C15" i="1"/>
  <c r="C18" i="1"/>
  <c r="C10" i="1"/>
  <c r="C11" i="1"/>
  <c r="C12" i="1"/>
  <c r="C13" i="1"/>
  <c r="C14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9" i="1"/>
  <c r="D8" i="1" l="1"/>
  <c r="E8" i="1"/>
  <c r="F8" i="1"/>
  <c r="G8" i="1"/>
  <c r="H8" i="1"/>
  <c r="I8" i="1"/>
  <c r="J8" i="1"/>
  <c r="L8" i="1"/>
  <c r="M8" i="1"/>
  <c r="K8" i="1"/>
  <c r="C8" i="1" l="1"/>
</calcChain>
</file>

<file path=xl/sharedStrings.xml><?xml version="1.0" encoding="utf-8"?>
<sst xmlns="http://schemas.openxmlformats.org/spreadsheetml/2006/main" count="144" uniqueCount="143">
  <si>
    <t>Đơn vị: Triệu đồng</t>
  </si>
  <si>
    <t>STT</t>
  </si>
  <si>
    <t>TÊN ĐƠN VỊ</t>
  </si>
  <si>
    <t>TỔNG SỐ</t>
  </si>
  <si>
    <t>TRONG ĐÓ:</t>
  </si>
  <si>
    <t>CHI THỂ DỤC THỂ THAO</t>
  </si>
  <si>
    <t>UBND TỈNH ĐỒNG NAI</t>
  </si>
  <si>
    <t>Sở Tài chính</t>
  </si>
  <si>
    <t>Sở Nội vụ</t>
  </si>
  <si>
    <t>Sở Ngoại vụ</t>
  </si>
  <si>
    <t>Sở Công thương</t>
  </si>
  <si>
    <t>Sở Tư pháp</t>
  </si>
  <si>
    <t>Công an tỉnh</t>
  </si>
  <si>
    <t>Thanh tra tỉnh</t>
  </si>
  <si>
    <t>Ban Dân tộc</t>
  </si>
  <si>
    <t>Liên minh Hợp tác xã</t>
  </si>
  <si>
    <t>Hội Luật gia</t>
  </si>
  <si>
    <t>Sở Giáo dục và Đào tạo</t>
  </si>
  <si>
    <t>Sở Y tế</t>
  </si>
  <si>
    <t>Trường Cao đẳng Kỹ thuật Đồng Nai</t>
  </si>
  <si>
    <t>Văn phòng UBND tỉnh</t>
  </si>
  <si>
    <t>Nhà Xuất bản Đồng Nai</t>
  </si>
  <si>
    <t>Ban An toàn giao thông</t>
  </si>
  <si>
    <t>Hội Người mù</t>
  </si>
  <si>
    <t>Tỉnh đoàn</t>
  </si>
  <si>
    <t>Hội Liên hiệp Phụ nữ</t>
  </si>
  <si>
    <t>Hội Nông dân</t>
  </si>
  <si>
    <t>Hội Sinh viên</t>
  </si>
  <si>
    <t>Hội Khuyến học</t>
  </si>
  <si>
    <t>Văn phòng Đoàn ĐBQH và HĐND tỉnh</t>
  </si>
  <si>
    <t>Sở Giao thông Vận tải</t>
  </si>
  <si>
    <t>Biểu số 53/CK-NSNN</t>
  </si>
  <si>
    <t>DỰ TOÁN CHI THƯỜNG XUYÊN CỦA NGÂN SÁCH CẤP TỈNH CHO TỪNG CƠ QUAN, TỔ CHỨC THEO LĨNH VỰC 
 ĐIỀU CHỈNH, BỔ SUNG ĐỢT 1 NĂM 2024</t>
  </si>
  <si>
    <t>(Đính kèm Quyết định số                  /QĐ-UBND ngày             /        /2024 của UBND tỉnh Đồng Nai)</t>
  </si>
  <si>
    <t>CHI KHÁC</t>
  </si>
  <si>
    <t>1</t>
  </si>
  <si>
    <t>2</t>
  </si>
  <si>
    <t>3</t>
  </si>
  <si>
    <t>Ban QLDA bồi thường giải phóng mặt bằng và hỗ trợ tái định cư</t>
  </si>
  <si>
    <t>4</t>
  </si>
  <si>
    <t>Ban Quản lý các khu công nghiệp Đồng Nai</t>
  </si>
  <si>
    <t>5</t>
  </si>
  <si>
    <t>Ban Quản lý Dự án Đầu tư xây dựng công trình giao thông tỉnh</t>
  </si>
  <si>
    <t>6</t>
  </si>
  <si>
    <t>Ban Quản lý khu công nghệ cao sinh học</t>
  </si>
  <si>
    <t>7</t>
  </si>
  <si>
    <t>Bệnh viện Da liễu</t>
  </si>
  <si>
    <t>8</t>
  </si>
  <si>
    <t>Bộ Chỉ huy Quân sự tỉnh</t>
  </si>
  <si>
    <t>9</t>
  </si>
  <si>
    <t>10</t>
  </si>
  <si>
    <t>Đài Phát thanh và Truyền hình</t>
  </si>
  <si>
    <t>11</t>
  </si>
  <si>
    <t>Hội  nạn nhân chất độc da cam Dioxin</t>
  </si>
  <si>
    <t>12</t>
  </si>
  <si>
    <t xml:space="preserve">Hội chiến sĩ cách mạng bị địch bắt tù đày </t>
  </si>
  <si>
    <t>13</t>
  </si>
  <si>
    <t>Hội Cựu Chiến binh</t>
  </si>
  <si>
    <t>14</t>
  </si>
  <si>
    <t>Hội Cựu TNXP</t>
  </si>
  <si>
    <t>15</t>
  </si>
  <si>
    <t>Hội hỗ trợ gia đình liệt sĩ</t>
  </si>
  <si>
    <t>16</t>
  </si>
  <si>
    <t>17</t>
  </si>
  <si>
    <t>Hội Liên hiệp các tổ chức hữu nghị</t>
  </si>
  <si>
    <t>18</t>
  </si>
  <si>
    <t>19</t>
  </si>
  <si>
    <t>20</t>
  </si>
  <si>
    <t>Hội Người cao tuổi</t>
  </si>
  <si>
    <t>21</t>
  </si>
  <si>
    <t>22</t>
  </si>
  <si>
    <t>Hội Nhà báo</t>
  </si>
  <si>
    <t>23</t>
  </si>
  <si>
    <t>24</t>
  </si>
  <si>
    <t>25</t>
  </si>
  <si>
    <t>Hội Văn học nghệ thuật</t>
  </si>
  <si>
    <t>26</t>
  </si>
  <si>
    <t>Khu Bảo tồn Thiên nhiên - Văn hóa Đồng Nai</t>
  </si>
  <si>
    <t>27</t>
  </si>
  <si>
    <t>Khu dự trữ sinh quyển Đồng Nai</t>
  </si>
  <si>
    <t>28</t>
  </si>
  <si>
    <t>Liên đoàn lao động tỉnh ĐN</t>
  </si>
  <si>
    <t>29</t>
  </si>
  <si>
    <t>Liên hiệp các Hội Khoa học và Kỹ thuật tỉnh</t>
  </si>
  <si>
    <t>30</t>
  </si>
  <si>
    <t>31</t>
  </si>
  <si>
    <t>32</t>
  </si>
  <si>
    <t>Quỹ Bảo vệ Môi trường tỉnh</t>
  </si>
  <si>
    <t>33</t>
  </si>
  <si>
    <t>34</t>
  </si>
  <si>
    <t>35</t>
  </si>
  <si>
    <t>36</t>
  </si>
  <si>
    <t>Sở Kế hoạch đầu tư</t>
  </si>
  <si>
    <t>37</t>
  </si>
  <si>
    <t>Sở Khoa học Công nghệ</t>
  </si>
  <si>
    <t>38</t>
  </si>
  <si>
    <t>Sở Lao động - Thương binh và Xã hội</t>
  </si>
  <si>
    <t>39</t>
  </si>
  <si>
    <t>40</t>
  </si>
  <si>
    <t>41</t>
  </si>
  <si>
    <t>Sở Nông nghiệp và Phát triển nông thôn</t>
  </si>
  <si>
    <t>42</t>
  </si>
  <si>
    <t>43</t>
  </si>
  <si>
    <t>Sở Tài nguyên môi trường</t>
  </si>
  <si>
    <t>44</t>
  </si>
  <si>
    <t>Sở Thông tin truyền thông</t>
  </si>
  <si>
    <t>45</t>
  </si>
  <si>
    <t>46</t>
  </si>
  <si>
    <t xml:space="preserve">Sở Văn hóa, Thể thao và Du lịch </t>
  </si>
  <si>
    <t>47</t>
  </si>
  <si>
    <t>Sở Xây dựng</t>
  </si>
  <si>
    <t>48</t>
  </si>
  <si>
    <t>49</t>
  </si>
  <si>
    <t>50</t>
  </si>
  <si>
    <t>51</t>
  </si>
  <si>
    <t>Trung tâm Trợ giúp pháp lý Nhà nước tỉnh</t>
  </si>
  <si>
    <t>52</t>
  </si>
  <si>
    <t>Trường Cao đẳng Công nghệ cao</t>
  </si>
  <si>
    <t>53</t>
  </si>
  <si>
    <t>54</t>
  </si>
  <si>
    <t>Trường Cao đẳng y tế Đồng Nai</t>
  </si>
  <si>
    <t>55</t>
  </si>
  <si>
    <t>Trường Chính trị</t>
  </si>
  <si>
    <t>56</t>
  </si>
  <si>
    <t>Trường Đại học Đồng Nai</t>
  </si>
  <si>
    <t>57</t>
  </si>
  <si>
    <t>UB MTTQ tỉnh</t>
  </si>
  <si>
    <t>58</t>
  </si>
  <si>
    <t>59</t>
  </si>
  <si>
    <t>Văn phòng Tỉnh ủy</t>
  </si>
  <si>
    <t>60</t>
  </si>
  <si>
    <t>61</t>
  </si>
  <si>
    <t>Chi bổ sung quỹ dự trữ tài chính</t>
  </si>
  <si>
    <t>CHI QUẢN LÝ NHÀ NƯỚC - ĐẢNG- ĐOÀN THỂ</t>
  </si>
  <si>
    <t>CHI ĐẢM BẢO XÃ HỘI</t>
  </si>
  <si>
    <t>CHI GIÁO DỤC, ĐÀO TẠO DẠY NGHỀ</t>
  </si>
  <si>
    <t>CHI KHOA HỌC CÔNG NGHỆ</t>
  </si>
  <si>
    <t>CHI SỰ NGHIỆP KINH TẾ</t>
  </si>
  <si>
    <t>CHI SỰ NGHIỆP MÔI TRƯỜNG</t>
  </si>
  <si>
    <t>CHI PHÁT THANH TRUYỀN HÌNH</t>
  </si>
  <si>
    <t>CHI SỰ NGHIỆP VĂN HÓA</t>
  </si>
  <si>
    <t>CHI SỰ NGHIỆP Y TẾ</t>
  </si>
  <si>
    <t>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</si>
</sst>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##,###,###"/>
    <numFmt numFmtId="165" formatCode="#,###;\-#,###;&quot;&quot;;_(@_)"/>
    <numFmt numFmtId="166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2"/>
      <name val=".VnArial Narrow"/>
      <family val="2"/>
    </font>
    <font>
      <sz val="12"/>
      <name val=".VnArial Narrow"/>
      <family val="2"/>
    </font>
    <font>
      <sz val="12"/>
      <name val="Times New Roman"/>
      <family val="1"/>
    </font>
    <font>
      <sz val="12"/>
      <name val=".VnTime"/>
      <family val="2"/>
    </font>
    <font>
      <sz val="10"/>
      <name val="Arial"/>
      <family val="2"/>
      <charset val="163"/>
    </font>
    <font>
      <sz val="13"/>
      <name val=".VnTime"/>
      <family val="2"/>
    </font>
    <font>
      <sz val="11"/>
      <name val="Times New Roman"/>
      <family val="1"/>
      <charset val="163"/>
    </font>
    <font>
      <i/>
      <sz val="11"/>
      <name val="Times New Roman"/>
      <family val="1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b/>
      <u/>
      <sz val="11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i/>
      <sz val="1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4" fillId="0" borderId="0"/>
    <xf numFmtId="0" fontId="5" fillId="0" borderId="0"/>
    <xf numFmtId="0" fontId="2" fillId="0" borderId="0"/>
    <xf numFmtId="0" fontId="9" fillId="0" borderId="0"/>
    <xf numFmtId="0" fontId="4" fillId="0" borderId="0"/>
    <xf numFmtId="0" fontId="7" fillId="0" borderId="0"/>
    <xf numFmtId="0" fontId="1" fillId="0" borderId="0"/>
    <xf numFmtId="43" fontId="10" fillId="0" borderId="0" applyFont="0" applyFill="0" applyBorder="0" applyAlignment="0" applyProtection="0"/>
    <xf numFmtId="0" fontId="13" fillId="0" borderId="0"/>
    <xf numFmtId="0" fontId="10" fillId="0" borderId="0"/>
  </cellStyleXfs>
  <cellXfs count="34">
    <xf numFmtId="0" fontId="0" fillId="0" borderId="0" xfId="0"/>
    <xf numFmtId="166" fontId="3" fillId="0" borderId="0" xfId="11" applyNumberFormat="1" applyFont="1" applyFill="1" applyAlignment="1">
      <alignment vertical="center"/>
    </xf>
    <xf numFmtId="166" fontId="8" fillId="0" borderId="0" xfId="11" applyNumberFormat="1" applyFont="1" applyFill="1" applyBorder="1" applyAlignment="1">
      <alignment horizontal="right"/>
    </xf>
    <xf numFmtId="0" fontId="11" fillId="0" borderId="0" xfId="0" applyFont="1" applyFill="1" applyAlignment="1">
      <alignment vertical="center"/>
    </xf>
    <xf numFmtId="0" fontId="11" fillId="0" borderId="0" xfId="0" applyFont="1" applyFill="1"/>
    <xf numFmtId="0" fontId="8" fillId="0" borderId="0" xfId="0" applyNumberFormat="1" applyFont="1" applyFill="1" applyAlignment="1">
      <alignment horizontal="center" vertical="center" wrapText="1"/>
    </xf>
    <xf numFmtId="0" fontId="8" fillId="0" borderId="0" xfId="0" applyNumberFormat="1" applyFont="1" applyFill="1" applyAlignment="1">
      <alignment horizontal="left" vertical="center" wrapText="1"/>
    </xf>
    <xf numFmtId="166" fontId="8" fillId="0" borderId="0" xfId="11" applyNumberFormat="1" applyFont="1" applyFill="1" applyAlignment="1">
      <alignment horizontal="center" vertical="center" wrapText="1"/>
    </xf>
    <xf numFmtId="166" fontId="11" fillId="0" borderId="0" xfId="11" applyNumberFormat="1" applyFont="1" applyFill="1"/>
    <xf numFmtId="164" fontId="15" fillId="0" borderId="1" xfId="0" applyNumberFormat="1" applyFont="1" applyFill="1" applyBorder="1" applyAlignment="1" applyProtection="1">
      <alignment horizontal="center" vertical="center"/>
    </xf>
    <xf numFmtId="166" fontId="14" fillId="0" borderId="1" xfId="11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/>
    </xf>
    <xf numFmtId="166" fontId="16" fillId="0" borderId="0" xfId="11" applyNumberFormat="1" applyFont="1" applyFill="1" applyAlignment="1">
      <alignment vertical="center"/>
    </xf>
    <xf numFmtId="166" fontId="16" fillId="0" borderId="0" xfId="11" applyNumberFormat="1" applyFont="1" applyFill="1" applyAlignment="1">
      <alignment horizontal="right" vertical="center"/>
    </xf>
    <xf numFmtId="166" fontId="17" fillId="0" borderId="0" xfId="11" applyNumberFormat="1" applyFont="1" applyFill="1" applyAlignment="1">
      <alignment horizontal="right" vertical="center"/>
    </xf>
    <xf numFmtId="0" fontId="16" fillId="0" borderId="0" xfId="0" applyFont="1" applyFill="1" applyAlignment="1">
      <alignment vertical="center"/>
    </xf>
    <xf numFmtId="0" fontId="16" fillId="0" borderId="0" xfId="0" applyFont="1" applyFill="1"/>
    <xf numFmtId="166" fontId="16" fillId="0" borderId="0" xfId="11" applyNumberFormat="1" applyFont="1" applyFill="1"/>
    <xf numFmtId="166" fontId="11" fillId="0" borderId="1" xfId="11" applyNumberFormat="1" applyFont="1" applyFill="1" applyBorder="1" applyAlignment="1">
      <alignment horizontal="center" vertical="center"/>
    </xf>
    <xf numFmtId="0" fontId="12" fillId="0" borderId="1" xfId="13" quotePrefix="1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3" fontId="12" fillId="0" borderId="1" xfId="0" applyNumberFormat="1" applyFont="1" applyBorder="1" applyAlignment="1">
      <alignment vertical="center" wrapText="1"/>
    </xf>
    <xf numFmtId="3" fontId="12" fillId="2" borderId="1" xfId="13" applyNumberFormat="1" applyFont="1" applyFill="1" applyBorder="1" applyAlignment="1">
      <alignment vertical="center"/>
    </xf>
    <xf numFmtId="0" fontId="12" fillId="2" borderId="1" xfId="13" applyFont="1" applyFill="1" applyBorder="1" applyAlignment="1">
      <alignment vertical="center"/>
    </xf>
    <xf numFmtId="166" fontId="11" fillId="0" borderId="1" xfId="11" applyNumberFormat="1" applyFont="1" applyFill="1" applyBorder="1" applyAlignment="1" applyProtection="1">
      <alignment horizontal="center" vertical="center" wrapText="1"/>
    </xf>
    <xf numFmtId="166" fontId="11" fillId="0" borderId="1" xfId="11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/>
    </xf>
    <xf numFmtId="0" fontId="17" fillId="0" borderId="0" xfId="0" applyNumberFormat="1" applyFont="1" applyFill="1" applyAlignment="1">
      <alignment horizontal="center" vertical="center" wrapText="1"/>
    </xf>
    <xf numFmtId="0" fontId="18" fillId="0" borderId="0" xfId="0" applyNumberFormat="1" applyFont="1" applyFill="1" applyAlignment="1">
      <alignment horizontal="center" vertical="center" wrapText="1"/>
    </xf>
    <xf numFmtId="164" fontId="11" fillId="0" borderId="1" xfId="0" applyNumberFormat="1" applyFont="1" applyFill="1" applyBorder="1" applyAlignment="1" applyProtection="1">
      <alignment horizontal="center" vertical="center" wrapText="1"/>
    </xf>
    <xf numFmtId="164" fontId="11" fillId="0" borderId="0" xfId="0" applyNumberFormat="1" applyFont="1" applyFill="1" applyAlignment="1">
      <alignment vertical="center" wrapText="1"/>
    </xf>
    <xf numFmtId="164" fontId="14" fillId="0" borderId="1" xfId="0" applyNumberFormat="1" applyFont="1" applyFill="1" applyBorder="1" applyAlignment="1">
      <alignment horizontal="center" vertical="center"/>
    </xf>
    <xf numFmtId="166" fontId="15" fillId="0" borderId="0" xfId="0" applyNumberFormat="1" applyFont="1" applyFill="1" applyAlignment="1">
      <alignment vertical="center"/>
    </xf>
    <xf numFmtId="0" fontId="15" fillId="0" borderId="0" xfId="0" applyFont="1" applyFill="1" applyAlignment="1">
      <alignment vertical="center"/>
    </xf>
  </cellXfs>
  <cellStyles count="14">
    <cellStyle name="Comma" xfId="11" builtinId="3"/>
    <cellStyle name="Comma 2" xfId="1"/>
    <cellStyle name="Currency 2" xfId="2"/>
    <cellStyle name="HAI" xfId="3"/>
    <cellStyle name="Normal" xfId="0" builtinId="0"/>
    <cellStyle name="Normal 2" xfId="4"/>
    <cellStyle name="Normal 2 6" xfId="13"/>
    <cellStyle name="Normal 2_TONGHOP DT 2014-2015-Phong TCHCSN(Chinh thuc)" xfId="12"/>
    <cellStyle name="Normal 3" xfId="5"/>
    <cellStyle name="Normal 4" xfId="6"/>
    <cellStyle name="Normal 5" xfId="7"/>
    <cellStyle name="Normal 6" xfId="8"/>
    <cellStyle name="Normal 7" xfId="9"/>
    <cellStyle name="Normal 8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7"/>
  <sheetViews>
    <sheetView tabSelected="1" zoomScaleNormal="100" workbookViewId="0">
      <pane xSplit="2" ySplit="8" topLeftCell="C9" activePane="bottomRight" state="frozen"/>
      <selection pane="topRight" activeCell="C1" sqref="C1"/>
      <selection pane="bottomLeft" activeCell="A10" sqref="A10"/>
      <selection pane="bottomRight" activeCell="A8" sqref="A8:XFD8"/>
    </sheetView>
  </sheetViews>
  <sheetFormatPr defaultColWidth="11.69921875" defaultRowHeight="14.4" x14ac:dyDescent="0.3"/>
  <cols>
    <col min="1" max="1" width="4.8984375" style="4" customWidth="1"/>
    <col min="2" max="2" width="30.8984375" style="11" customWidth="1"/>
    <col min="3" max="3" width="9.59765625" style="8" customWidth="1"/>
    <col min="4" max="4" width="10" style="8" customWidth="1"/>
    <col min="5" max="5" width="7.8984375" style="8" customWidth="1"/>
    <col min="6" max="6" width="10.296875" style="8" customWidth="1"/>
    <col min="7" max="7" width="9" style="8" customWidth="1"/>
    <col min="8" max="8" width="8.59765625" style="8" customWidth="1"/>
    <col min="9" max="9" width="9.296875" style="8" customWidth="1"/>
    <col min="10" max="10" width="8.8984375" style="8" customWidth="1"/>
    <col min="11" max="11" width="8.69921875" style="8" customWidth="1"/>
    <col min="12" max="12" width="9.3984375" style="8" customWidth="1"/>
    <col min="13" max="13" width="8.8984375" style="8" customWidth="1"/>
    <col min="14" max="14" width="7.796875" style="8" customWidth="1"/>
    <col min="15" max="16384" width="11.69921875" style="4"/>
  </cols>
  <sheetData>
    <row r="1" spans="1:16" s="15" customFormat="1" ht="20.3" customHeight="1" x14ac:dyDescent="0.3">
      <c r="A1" s="26" t="s">
        <v>6</v>
      </c>
      <c r="B1" s="26"/>
      <c r="C1" s="12"/>
      <c r="D1" s="13"/>
      <c r="E1" s="13"/>
      <c r="F1" s="13"/>
      <c r="G1" s="12"/>
      <c r="H1" s="12"/>
      <c r="I1" s="12"/>
      <c r="J1" s="12"/>
      <c r="K1" s="1"/>
      <c r="L1" s="12"/>
      <c r="M1" s="14" t="s">
        <v>31</v>
      </c>
      <c r="N1" s="12"/>
    </row>
    <row r="2" spans="1:16" s="16" customFormat="1" ht="35.15" customHeight="1" x14ac:dyDescent="0.35">
      <c r="A2" s="27" t="s">
        <v>32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17"/>
    </row>
    <row r="3" spans="1:16" s="16" customFormat="1" ht="15.7" customHeight="1" x14ac:dyDescent="0.35">
      <c r="A3" s="28" t="s">
        <v>33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17"/>
    </row>
    <row r="4" spans="1:16" ht="28.95" customHeight="1" x14ac:dyDescent="0.3">
      <c r="A4" s="5"/>
      <c r="B4" s="6"/>
      <c r="C4" s="7"/>
      <c r="D4" s="7"/>
      <c r="E4" s="7"/>
      <c r="F4" s="7"/>
      <c r="G4" s="7"/>
      <c r="H4" s="7"/>
      <c r="I4" s="7"/>
      <c r="M4" s="2" t="s">
        <v>0</v>
      </c>
    </row>
    <row r="5" spans="1:16" ht="21.6" customHeight="1" x14ac:dyDescent="0.3">
      <c r="A5" s="29" t="s">
        <v>1</v>
      </c>
      <c r="B5" s="29" t="s">
        <v>2</v>
      </c>
      <c r="C5" s="24" t="s">
        <v>3</v>
      </c>
      <c r="D5" s="24" t="s">
        <v>4</v>
      </c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6" ht="27.8" customHeight="1" x14ac:dyDescent="0.3">
      <c r="A6" s="29"/>
      <c r="B6" s="29"/>
      <c r="C6" s="24"/>
      <c r="D6" s="24" t="s">
        <v>133</v>
      </c>
      <c r="E6" s="24" t="s">
        <v>134</v>
      </c>
      <c r="F6" s="24" t="s">
        <v>135</v>
      </c>
      <c r="G6" s="25" t="s">
        <v>136</v>
      </c>
      <c r="H6" s="25" t="s">
        <v>137</v>
      </c>
      <c r="I6" s="25" t="s">
        <v>138</v>
      </c>
      <c r="J6" s="25" t="s">
        <v>139</v>
      </c>
      <c r="K6" s="25" t="s">
        <v>5</v>
      </c>
      <c r="L6" s="25" t="s">
        <v>140</v>
      </c>
      <c r="M6" s="25" t="s">
        <v>141</v>
      </c>
      <c r="N6" s="25" t="s">
        <v>34</v>
      </c>
    </row>
    <row r="7" spans="1:16" s="30" customFormat="1" ht="127.15" customHeight="1" x14ac:dyDescent="0.3">
      <c r="A7" s="29"/>
      <c r="B7" s="29"/>
      <c r="C7" s="24"/>
      <c r="D7" s="24"/>
      <c r="E7" s="24"/>
      <c r="F7" s="24"/>
      <c r="G7" s="25"/>
      <c r="H7" s="25"/>
      <c r="I7" s="25"/>
      <c r="J7" s="25"/>
      <c r="K7" s="25"/>
      <c r="L7" s="25"/>
      <c r="M7" s="25"/>
      <c r="N7" s="25"/>
      <c r="P7" s="30" t="s">
        <v>142</v>
      </c>
    </row>
    <row r="8" spans="1:16" s="33" customFormat="1" ht="28.95" customHeight="1" x14ac:dyDescent="0.3">
      <c r="A8" s="9"/>
      <c r="B8" s="31" t="s">
        <v>3</v>
      </c>
      <c r="C8" s="10">
        <f t="shared" ref="C8:N8" si="0">SUM(C9:C69)</f>
        <v>610704</v>
      </c>
      <c r="D8" s="10">
        <f t="shared" si="0"/>
        <v>88506</v>
      </c>
      <c r="E8" s="10">
        <f t="shared" si="0"/>
        <v>19055</v>
      </c>
      <c r="F8" s="10">
        <f t="shared" si="0"/>
        <v>64159</v>
      </c>
      <c r="G8" s="10">
        <f t="shared" si="0"/>
        <v>1465</v>
      </c>
      <c r="H8" s="10">
        <f t="shared" si="0"/>
        <v>210880</v>
      </c>
      <c r="I8" s="10">
        <f t="shared" si="0"/>
        <v>4795</v>
      </c>
      <c r="J8" s="10">
        <f t="shared" si="0"/>
        <v>25217</v>
      </c>
      <c r="K8" s="10">
        <f t="shared" si="0"/>
        <v>16696</v>
      </c>
      <c r="L8" s="10">
        <f t="shared" si="0"/>
        <v>6101</v>
      </c>
      <c r="M8" s="10">
        <f t="shared" si="0"/>
        <v>15571</v>
      </c>
      <c r="N8" s="10">
        <f t="shared" si="0"/>
        <v>1907</v>
      </c>
      <c r="O8" s="32"/>
    </row>
    <row r="9" spans="1:16" s="3" customFormat="1" ht="28.95" customHeight="1" x14ac:dyDescent="0.3">
      <c r="A9" s="19" t="s">
        <v>35</v>
      </c>
      <c r="B9" s="20" t="s">
        <v>22</v>
      </c>
      <c r="C9" s="18">
        <f t="shared" ref="C9:C15" si="1">SUM(D9:N9)</f>
        <v>97</v>
      </c>
      <c r="D9" s="21">
        <v>97</v>
      </c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6" s="3" customFormat="1" ht="28.95" customHeight="1" x14ac:dyDescent="0.3">
      <c r="A10" s="19" t="s">
        <v>36</v>
      </c>
      <c r="B10" s="20" t="s">
        <v>14</v>
      </c>
      <c r="C10" s="18">
        <f t="shared" si="1"/>
        <v>1300</v>
      </c>
      <c r="D10" s="21">
        <v>1300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1:16" s="3" customFormat="1" ht="28.95" customHeight="1" x14ac:dyDescent="0.3">
      <c r="A11" s="19" t="s">
        <v>37</v>
      </c>
      <c r="B11" s="20" t="s">
        <v>38</v>
      </c>
      <c r="C11" s="18">
        <f t="shared" si="1"/>
        <v>1253</v>
      </c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>
        <v>1253</v>
      </c>
    </row>
    <row r="12" spans="1:16" ht="28.8" customHeight="1" x14ac:dyDescent="0.3">
      <c r="A12" s="19" t="s">
        <v>39</v>
      </c>
      <c r="B12" s="20" t="s">
        <v>40</v>
      </c>
      <c r="C12" s="18">
        <f t="shared" si="1"/>
        <v>6235</v>
      </c>
      <c r="D12" s="21">
        <v>6235</v>
      </c>
      <c r="E12" s="21"/>
      <c r="F12" s="21"/>
      <c r="G12" s="21"/>
      <c r="H12" s="21"/>
      <c r="I12" s="21"/>
      <c r="J12" s="21"/>
      <c r="K12" s="21"/>
      <c r="L12" s="21"/>
      <c r="M12" s="21"/>
      <c r="N12" s="21"/>
    </row>
    <row r="13" spans="1:16" ht="28.25" customHeight="1" x14ac:dyDescent="0.3">
      <c r="A13" s="19" t="s">
        <v>41</v>
      </c>
      <c r="B13" s="20" t="s">
        <v>42</v>
      </c>
      <c r="C13" s="18">
        <f t="shared" si="1"/>
        <v>141537</v>
      </c>
      <c r="D13" s="21"/>
      <c r="E13" s="21"/>
      <c r="F13" s="21"/>
      <c r="G13" s="21"/>
      <c r="H13" s="21">
        <v>141537</v>
      </c>
      <c r="I13" s="21"/>
      <c r="J13" s="21"/>
      <c r="K13" s="21"/>
      <c r="L13" s="21"/>
      <c r="M13" s="21"/>
      <c r="N13" s="21"/>
    </row>
    <row r="14" spans="1:16" ht="29.4" customHeight="1" x14ac:dyDescent="0.3">
      <c r="A14" s="19" t="s">
        <v>43</v>
      </c>
      <c r="B14" s="20" t="s">
        <v>44</v>
      </c>
      <c r="C14" s="18">
        <f t="shared" si="1"/>
        <v>607</v>
      </c>
      <c r="D14" s="21">
        <v>591</v>
      </c>
      <c r="E14" s="21"/>
      <c r="F14" s="21"/>
      <c r="G14" s="21">
        <v>16</v>
      </c>
      <c r="H14" s="21"/>
      <c r="I14" s="21"/>
      <c r="J14" s="21"/>
      <c r="K14" s="21"/>
      <c r="L14" s="21"/>
      <c r="M14" s="21"/>
      <c r="N14" s="21"/>
    </row>
    <row r="15" spans="1:16" ht="24.05" customHeight="1" x14ac:dyDescent="0.3">
      <c r="A15" s="19" t="s">
        <v>45</v>
      </c>
      <c r="B15" s="20" t="s">
        <v>46</v>
      </c>
      <c r="C15" s="18">
        <f t="shared" si="1"/>
        <v>5000</v>
      </c>
      <c r="D15" s="21"/>
      <c r="E15" s="21"/>
      <c r="F15" s="21"/>
      <c r="G15" s="21"/>
      <c r="H15" s="21"/>
      <c r="I15" s="21"/>
      <c r="J15" s="21"/>
      <c r="K15" s="21"/>
      <c r="L15" s="21"/>
      <c r="M15" s="21">
        <v>5000</v>
      </c>
      <c r="N15" s="21"/>
    </row>
    <row r="16" spans="1:16" ht="24.05" customHeight="1" x14ac:dyDescent="0.3">
      <c r="A16" s="19" t="s">
        <v>47</v>
      </c>
      <c r="B16" s="20" t="s">
        <v>48</v>
      </c>
      <c r="C16" s="18">
        <f>SUM(D16:N16)+23042</f>
        <v>23042</v>
      </c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</row>
    <row r="17" spans="1:14" ht="24.05" customHeight="1" x14ac:dyDescent="0.3">
      <c r="A17" s="19" t="s">
        <v>49</v>
      </c>
      <c r="B17" s="20" t="s">
        <v>12</v>
      </c>
      <c r="C17" s="18">
        <f>SUM(D17:N17)+24983</f>
        <v>25457</v>
      </c>
      <c r="D17" s="21"/>
      <c r="E17" s="21"/>
      <c r="F17" s="21"/>
      <c r="G17" s="21">
        <v>474</v>
      </c>
      <c r="H17" s="21"/>
      <c r="I17" s="21"/>
      <c r="J17" s="21"/>
      <c r="K17" s="21"/>
      <c r="L17" s="21"/>
      <c r="M17" s="21"/>
      <c r="N17" s="21"/>
    </row>
    <row r="18" spans="1:14" ht="24.05" customHeight="1" x14ac:dyDescent="0.3">
      <c r="A18" s="19" t="s">
        <v>50</v>
      </c>
      <c r="B18" s="20" t="s">
        <v>51</v>
      </c>
      <c r="C18" s="18">
        <f t="shared" ref="C18:C49" si="2">SUM(D18:N18)</f>
        <v>25217</v>
      </c>
      <c r="D18" s="21"/>
      <c r="E18" s="21"/>
      <c r="F18" s="21"/>
      <c r="G18" s="21"/>
      <c r="H18" s="21"/>
      <c r="I18" s="21"/>
      <c r="J18" s="21">
        <v>25217</v>
      </c>
      <c r="K18" s="21"/>
      <c r="L18" s="21"/>
      <c r="M18" s="21"/>
      <c r="N18" s="21"/>
    </row>
    <row r="19" spans="1:14" ht="24.05" customHeight="1" x14ac:dyDescent="0.3">
      <c r="A19" s="19" t="s">
        <v>52</v>
      </c>
      <c r="B19" s="20" t="s">
        <v>53</v>
      </c>
      <c r="C19" s="18">
        <f t="shared" si="2"/>
        <v>8</v>
      </c>
      <c r="D19" s="21">
        <v>8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</row>
    <row r="20" spans="1:14" ht="27.65" customHeight="1" x14ac:dyDescent="0.3">
      <c r="A20" s="19" t="s">
        <v>54</v>
      </c>
      <c r="B20" s="20" t="s">
        <v>55</v>
      </c>
      <c r="C20" s="18">
        <f t="shared" si="2"/>
        <v>385</v>
      </c>
      <c r="D20" s="21">
        <v>385</v>
      </c>
      <c r="E20" s="21"/>
      <c r="F20" s="21"/>
      <c r="G20" s="21"/>
      <c r="H20" s="21"/>
      <c r="I20" s="21"/>
      <c r="J20" s="21"/>
      <c r="K20" s="21"/>
      <c r="L20" s="21"/>
      <c r="M20" s="21"/>
      <c r="N20" s="21"/>
    </row>
    <row r="21" spans="1:14" ht="24.05" customHeight="1" x14ac:dyDescent="0.3">
      <c r="A21" s="19" t="s">
        <v>56</v>
      </c>
      <c r="B21" s="20" t="s">
        <v>57</v>
      </c>
      <c r="C21" s="18">
        <f t="shared" si="2"/>
        <v>279</v>
      </c>
      <c r="D21" s="21">
        <v>279</v>
      </c>
      <c r="E21" s="21"/>
      <c r="F21" s="21"/>
      <c r="G21" s="21"/>
      <c r="H21" s="21"/>
      <c r="I21" s="21"/>
      <c r="J21" s="21"/>
      <c r="K21" s="21"/>
      <c r="L21" s="21"/>
      <c r="M21" s="21"/>
      <c r="N21" s="21"/>
    </row>
    <row r="22" spans="1:14" ht="24.05" customHeight="1" x14ac:dyDescent="0.3">
      <c r="A22" s="19" t="s">
        <v>58</v>
      </c>
      <c r="B22" s="20" t="s">
        <v>59</v>
      </c>
      <c r="C22" s="18">
        <f t="shared" si="2"/>
        <v>5</v>
      </c>
      <c r="D22" s="21">
        <v>5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</row>
    <row r="23" spans="1:14" ht="24.05" customHeight="1" x14ac:dyDescent="0.3">
      <c r="A23" s="19" t="s">
        <v>60</v>
      </c>
      <c r="B23" s="20" t="s">
        <v>61</v>
      </c>
      <c r="C23" s="18">
        <f t="shared" si="2"/>
        <v>93</v>
      </c>
      <c r="D23" s="21">
        <v>93</v>
      </c>
      <c r="E23" s="21"/>
      <c r="F23" s="21"/>
      <c r="G23" s="21"/>
      <c r="H23" s="21"/>
      <c r="I23" s="21"/>
      <c r="J23" s="21"/>
      <c r="K23" s="21"/>
      <c r="L23" s="21"/>
      <c r="M23" s="21"/>
      <c r="N23" s="21"/>
    </row>
    <row r="24" spans="1:14" ht="24.05" customHeight="1" x14ac:dyDescent="0.3">
      <c r="A24" s="19" t="s">
        <v>62</v>
      </c>
      <c r="B24" s="20" t="s">
        <v>28</v>
      </c>
      <c r="C24" s="18">
        <f t="shared" si="2"/>
        <v>4</v>
      </c>
      <c r="D24" s="21">
        <v>4</v>
      </c>
      <c r="E24" s="21"/>
      <c r="F24" s="21"/>
      <c r="G24" s="21"/>
      <c r="H24" s="21"/>
      <c r="I24" s="21"/>
      <c r="J24" s="21"/>
      <c r="K24" s="21"/>
      <c r="L24" s="21"/>
      <c r="M24" s="21"/>
      <c r="N24" s="21"/>
    </row>
    <row r="25" spans="1:14" ht="24.05" customHeight="1" x14ac:dyDescent="0.3">
      <c r="A25" s="19" t="s">
        <v>63</v>
      </c>
      <c r="B25" s="20" t="s">
        <v>64</v>
      </c>
      <c r="C25" s="18">
        <f t="shared" si="2"/>
        <v>1070</v>
      </c>
      <c r="D25" s="21">
        <v>1070</v>
      </c>
      <c r="E25" s="21"/>
      <c r="F25" s="21"/>
      <c r="G25" s="21"/>
      <c r="H25" s="21"/>
      <c r="I25" s="21"/>
      <c r="J25" s="21"/>
      <c r="K25" s="21"/>
      <c r="L25" s="21"/>
      <c r="M25" s="21"/>
      <c r="N25" s="21"/>
    </row>
    <row r="26" spans="1:14" ht="24.05" customHeight="1" x14ac:dyDescent="0.3">
      <c r="A26" s="19" t="s">
        <v>65</v>
      </c>
      <c r="B26" s="20" t="s">
        <v>25</v>
      </c>
      <c r="C26" s="18">
        <f t="shared" si="2"/>
        <v>658</v>
      </c>
      <c r="D26" s="21">
        <v>658</v>
      </c>
      <c r="E26" s="21"/>
      <c r="F26" s="21"/>
      <c r="G26" s="21"/>
      <c r="H26" s="21"/>
      <c r="I26" s="21"/>
      <c r="J26" s="21"/>
      <c r="K26" s="21"/>
      <c r="L26" s="21"/>
      <c r="M26" s="21"/>
      <c r="N26" s="21"/>
    </row>
    <row r="27" spans="1:14" ht="24.05" customHeight="1" x14ac:dyDescent="0.3">
      <c r="A27" s="19" t="s">
        <v>66</v>
      </c>
      <c r="B27" s="20" t="s">
        <v>16</v>
      </c>
      <c r="C27" s="18">
        <f t="shared" si="2"/>
        <v>824</v>
      </c>
      <c r="D27" s="21">
        <v>824</v>
      </c>
      <c r="E27" s="21"/>
      <c r="F27" s="21"/>
      <c r="G27" s="21"/>
      <c r="H27" s="21"/>
      <c r="I27" s="21"/>
      <c r="J27" s="21"/>
      <c r="K27" s="21"/>
      <c r="L27" s="21"/>
      <c r="M27" s="21"/>
      <c r="N27" s="21"/>
    </row>
    <row r="28" spans="1:14" ht="24.05" customHeight="1" x14ac:dyDescent="0.3">
      <c r="A28" s="19" t="s">
        <v>67</v>
      </c>
      <c r="B28" s="20" t="s">
        <v>68</v>
      </c>
      <c r="C28" s="18">
        <f t="shared" si="2"/>
        <v>3</v>
      </c>
      <c r="D28" s="21">
        <v>3</v>
      </c>
      <c r="E28" s="21"/>
      <c r="F28" s="21"/>
      <c r="G28" s="21"/>
      <c r="H28" s="21"/>
      <c r="I28" s="21"/>
      <c r="J28" s="21"/>
      <c r="K28" s="21"/>
      <c r="L28" s="21"/>
      <c r="M28" s="21"/>
      <c r="N28" s="21"/>
    </row>
    <row r="29" spans="1:14" ht="24.05" customHeight="1" x14ac:dyDescent="0.3">
      <c r="A29" s="19" t="s">
        <v>69</v>
      </c>
      <c r="B29" s="20" t="s">
        <v>23</v>
      </c>
      <c r="C29" s="18">
        <f t="shared" si="2"/>
        <v>9</v>
      </c>
      <c r="D29" s="21">
        <v>9</v>
      </c>
      <c r="E29" s="21"/>
      <c r="F29" s="21"/>
      <c r="G29" s="21"/>
      <c r="H29" s="21"/>
      <c r="I29" s="21"/>
      <c r="J29" s="21"/>
      <c r="K29" s="21"/>
      <c r="L29" s="21"/>
      <c r="M29" s="21"/>
      <c r="N29" s="21"/>
    </row>
    <row r="30" spans="1:14" ht="24.05" customHeight="1" x14ac:dyDescent="0.3">
      <c r="A30" s="19" t="s">
        <v>70</v>
      </c>
      <c r="B30" s="20" t="s">
        <v>71</v>
      </c>
      <c r="C30" s="18">
        <f t="shared" si="2"/>
        <v>66</v>
      </c>
      <c r="D30" s="21">
        <v>66</v>
      </c>
      <c r="E30" s="21"/>
      <c r="F30" s="21"/>
      <c r="G30" s="21"/>
      <c r="H30" s="21"/>
      <c r="I30" s="21"/>
      <c r="J30" s="21"/>
      <c r="K30" s="21"/>
      <c r="L30" s="21"/>
      <c r="M30" s="21"/>
      <c r="N30" s="21"/>
    </row>
    <row r="31" spans="1:14" ht="24.05" customHeight="1" x14ac:dyDescent="0.3">
      <c r="A31" s="19" t="s">
        <v>72</v>
      </c>
      <c r="B31" s="20" t="s">
        <v>26</v>
      </c>
      <c r="C31" s="18">
        <f t="shared" si="2"/>
        <v>1205</v>
      </c>
      <c r="D31" s="21">
        <v>1147</v>
      </c>
      <c r="E31" s="21"/>
      <c r="F31" s="21"/>
      <c r="G31" s="21">
        <v>58</v>
      </c>
      <c r="H31" s="21"/>
      <c r="I31" s="21"/>
      <c r="J31" s="21"/>
      <c r="K31" s="21"/>
      <c r="L31" s="21"/>
      <c r="M31" s="21"/>
      <c r="N31" s="21"/>
    </row>
    <row r="32" spans="1:14" ht="24.05" customHeight="1" x14ac:dyDescent="0.3">
      <c r="A32" s="19" t="s">
        <v>73</v>
      </c>
      <c r="B32" s="20" t="s">
        <v>27</v>
      </c>
      <c r="C32" s="18">
        <f t="shared" si="2"/>
        <v>2</v>
      </c>
      <c r="D32" s="21">
        <v>2</v>
      </c>
      <c r="E32" s="21"/>
      <c r="F32" s="21"/>
      <c r="G32" s="21"/>
      <c r="H32" s="21"/>
      <c r="I32" s="21"/>
      <c r="J32" s="21"/>
      <c r="K32" s="21"/>
      <c r="L32" s="21"/>
      <c r="M32" s="21"/>
      <c r="N32" s="21"/>
    </row>
    <row r="33" spans="1:14" ht="24.05" customHeight="1" x14ac:dyDescent="0.3">
      <c r="A33" s="19" t="s">
        <v>74</v>
      </c>
      <c r="B33" s="20" t="s">
        <v>75</v>
      </c>
      <c r="C33" s="18">
        <f t="shared" si="2"/>
        <v>3158</v>
      </c>
      <c r="D33" s="21">
        <v>3158</v>
      </c>
      <c r="E33" s="21"/>
      <c r="F33" s="21"/>
      <c r="G33" s="21"/>
      <c r="H33" s="21"/>
      <c r="I33" s="21"/>
      <c r="J33" s="21"/>
      <c r="K33" s="21"/>
      <c r="L33" s="21"/>
      <c r="M33" s="21"/>
      <c r="N33" s="21"/>
    </row>
    <row r="34" spans="1:14" ht="28.8" x14ac:dyDescent="0.3">
      <c r="A34" s="19" t="s">
        <v>76</v>
      </c>
      <c r="B34" s="20" t="s">
        <v>77</v>
      </c>
      <c r="C34" s="18">
        <f t="shared" si="2"/>
        <v>3396</v>
      </c>
      <c r="D34" s="21"/>
      <c r="E34" s="21"/>
      <c r="F34" s="21"/>
      <c r="G34" s="21"/>
      <c r="H34" s="21">
        <v>494</v>
      </c>
      <c r="I34" s="21">
        <v>1911</v>
      </c>
      <c r="J34" s="21"/>
      <c r="K34" s="21"/>
      <c r="L34" s="21">
        <v>991</v>
      </c>
      <c r="M34" s="21"/>
      <c r="N34" s="21"/>
    </row>
    <row r="35" spans="1:14" ht="24.05" customHeight="1" x14ac:dyDescent="0.3">
      <c r="A35" s="19" t="s">
        <v>78</v>
      </c>
      <c r="B35" s="20" t="s">
        <v>79</v>
      </c>
      <c r="C35" s="18">
        <f t="shared" si="2"/>
        <v>923</v>
      </c>
      <c r="D35" s="21"/>
      <c r="E35" s="21"/>
      <c r="F35" s="21"/>
      <c r="G35" s="21"/>
      <c r="H35" s="21"/>
      <c r="I35" s="21">
        <v>923</v>
      </c>
      <c r="J35" s="21"/>
      <c r="K35" s="21"/>
      <c r="L35" s="21"/>
      <c r="M35" s="21"/>
      <c r="N35" s="21"/>
    </row>
    <row r="36" spans="1:14" ht="19.600000000000001" customHeight="1" x14ac:dyDescent="0.3">
      <c r="A36" s="19" t="s">
        <v>80</v>
      </c>
      <c r="B36" s="20" t="s">
        <v>81</v>
      </c>
      <c r="C36" s="18">
        <f t="shared" si="2"/>
        <v>449</v>
      </c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>
        <v>449</v>
      </c>
    </row>
    <row r="37" spans="1:14" ht="33.450000000000003" customHeight="1" x14ac:dyDescent="0.3">
      <c r="A37" s="19" t="s">
        <v>82</v>
      </c>
      <c r="B37" s="20" t="s">
        <v>83</v>
      </c>
      <c r="C37" s="18">
        <f t="shared" si="2"/>
        <v>480</v>
      </c>
      <c r="D37" s="21">
        <v>480</v>
      </c>
      <c r="E37" s="21"/>
      <c r="F37" s="21"/>
      <c r="G37" s="21"/>
      <c r="H37" s="21"/>
      <c r="I37" s="21"/>
      <c r="J37" s="21"/>
      <c r="K37" s="21"/>
      <c r="L37" s="21"/>
      <c r="M37" s="21"/>
      <c r="N37" s="21"/>
    </row>
    <row r="38" spans="1:14" ht="24.05" customHeight="1" x14ac:dyDescent="0.3">
      <c r="A38" s="19" t="s">
        <v>84</v>
      </c>
      <c r="B38" s="20" t="s">
        <v>15</v>
      </c>
      <c r="C38" s="18">
        <f t="shared" si="2"/>
        <v>15</v>
      </c>
      <c r="D38" s="21">
        <v>15</v>
      </c>
      <c r="E38" s="21"/>
      <c r="F38" s="21"/>
      <c r="G38" s="21"/>
      <c r="H38" s="21"/>
      <c r="I38" s="21"/>
      <c r="J38" s="21"/>
      <c r="K38" s="21"/>
      <c r="L38" s="21"/>
      <c r="M38" s="21"/>
      <c r="N38" s="21"/>
    </row>
    <row r="39" spans="1:14" ht="24.05" customHeight="1" x14ac:dyDescent="0.3">
      <c r="A39" s="19" t="s">
        <v>85</v>
      </c>
      <c r="B39" s="20" t="s">
        <v>21</v>
      </c>
      <c r="C39" s="18">
        <f t="shared" si="2"/>
        <v>195</v>
      </c>
      <c r="D39" s="21"/>
      <c r="E39" s="21"/>
      <c r="F39" s="21"/>
      <c r="G39" s="21"/>
      <c r="H39" s="21"/>
      <c r="I39" s="21"/>
      <c r="J39" s="21"/>
      <c r="K39" s="21"/>
      <c r="L39" s="21">
        <v>195</v>
      </c>
      <c r="M39" s="21"/>
      <c r="N39" s="21"/>
    </row>
    <row r="40" spans="1:14" ht="24.05" customHeight="1" x14ac:dyDescent="0.3">
      <c r="A40" s="19" t="s">
        <v>86</v>
      </c>
      <c r="B40" s="20" t="s">
        <v>87</v>
      </c>
      <c r="C40" s="18">
        <f t="shared" si="2"/>
        <v>1961</v>
      </c>
      <c r="D40" s="21"/>
      <c r="E40" s="21"/>
      <c r="F40" s="21"/>
      <c r="G40" s="21"/>
      <c r="H40" s="21"/>
      <c r="I40" s="21">
        <v>1961</v>
      </c>
      <c r="J40" s="21"/>
      <c r="K40" s="21"/>
      <c r="L40" s="21"/>
      <c r="M40" s="21"/>
      <c r="N40" s="21"/>
    </row>
    <row r="41" spans="1:14" ht="24.05" customHeight="1" x14ac:dyDescent="0.3">
      <c r="A41" s="19" t="s">
        <v>88</v>
      </c>
      <c r="B41" s="20" t="s">
        <v>10</v>
      </c>
      <c r="C41" s="18">
        <f t="shared" si="2"/>
        <v>482</v>
      </c>
      <c r="D41" s="21">
        <v>482</v>
      </c>
      <c r="E41" s="21"/>
      <c r="F41" s="21"/>
      <c r="G41" s="21"/>
      <c r="H41" s="21"/>
      <c r="I41" s="21"/>
      <c r="J41" s="21"/>
      <c r="K41" s="21"/>
      <c r="L41" s="21"/>
      <c r="M41" s="21"/>
      <c r="N41" s="21"/>
    </row>
    <row r="42" spans="1:14" x14ac:dyDescent="0.3">
      <c r="A42" s="19" t="s">
        <v>89</v>
      </c>
      <c r="B42" s="20" t="s">
        <v>17</v>
      </c>
      <c r="C42" s="18">
        <f t="shared" si="2"/>
        <v>38105</v>
      </c>
      <c r="D42" s="21">
        <v>40</v>
      </c>
      <c r="E42" s="21"/>
      <c r="F42" s="21">
        <v>38065</v>
      </c>
      <c r="G42" s="21"/>
      <c r="H42" s="21"/>
      <c r="I42" s="21"/>
      <c r="J42" s="21"/>
      <c r="K42" s="21"/>
      <c r="L42" s="21"/>
      <c r="M42" s="21"/>
      <c r="N42" s="21"/>
    </row>
    <row r="43" spans="1:14" ht="24.05" customHeight="1" x14ac:dyDescent="0.3">
      <c r="A43" s="19" t="s">
        <v>90</v>
      </c>
      <c r="B43" s="20" t="s">
        <v>30</v>
      </c>
      <c r="C43" s="18">
        <f t="shared" si="2"/>
        <v>44425</v>
      </c>
      <c r="D43" s="21">
        <v>107</v>
      </c>
      <c r="E43" s="21"/>
      <c r="F43" s="21"/>
      <c r="G43" s="21"/>
      <c r="H43" s="21">
        <v>44318</v>
      </c>
      <c r="I43" s="21"/>
      <c r="J43" s="21"/>
      <c r="K43" s="21"/>
      <c r="L43" s="21"/>
      <c r="M43" s="21"/>
      <c r="N43" s="21"/>
    </row>
    <row r="44" spans="1:14" ht="24.05" customHeight="1" x14ac:dyDescent="0.3">
      <c r="A44" s="19" t="s">
        <v>91</v>
      </c>
      <c r="B44" s="20" t="s">
        <v>92</v>
      </c>
      <c r="C44" s="18">
        <f t="shared" si="2"/>
        <v>1439</v>
      </c>
      <c r="D44" s="21">
        <v>1439</v>
      </c>
      <c r="E44" s="21"/>
      <c r="F44" s="21"/>
      <c r="G44" s="21"/>
      <c r="H44" s="21"/>
      <c r="I44" s="21"/>
      <c r="J44" s="21"/>
      <c r="K44" s="21"/>
      <c r="L44" s="21"/>
      <c r="M44" s="21"/>
      <c r="N44" s="21"/>
    </row>
    <row r="45" spans="1:14" ht="24.05" customHeight="1" x14ac:dyDescent="0.3">
      <c r="A45" s="19" t="s">
        <v>93</v>
      </c>
      <c r="B45" s="20" t="s">
        <v>94</v>
      </c>
      <c r="C45" s="18">
        <f t="shared" si="2"/>
        <v>1835</v>
      </c>
      <c r="D45" s="21">
        <v>1835</v>
      </c>
      <c r="E45" s="21"/>
      <c r="F45" s="21"/>
      <c r="G45" s="21"/>
      <c r="H45" s="21"/>
      <c r="I45" s="21"/>
      <c r="J45" s="21"/>
      <c r="K45" s="21"/>
      <c r="L45" s="21"/>
      <c r="M45" s="21"/>
      <c r="N45" s="21"/>
    </row>
    <row r="46" spans="1:14" ht="24.05" customHeight="1" x14ac:dyDescent="0.3">
      <c r="A46" s="19" t="s">
        <v>95</v>
      </c>
      <c r="B46" s="20" t="s">
        <v>96</v>
      </c>
      <c r="C46" s="18">
        <f t="shared" si="2"/>
        <v>19903</v>
      </c>
      <c r="D46" s="21">
        <v>282</v>
      </c>
      <c r="E46" s="21">
        <v>19055</v>
      </c>
      <c r="F46" s="21">
        <v>434</v>
      </c>
      <c r="G46" s="21">
        <v>132</v>
      </c>
      <c r="H46" s="21"/>
      <c r="I46" s="21"/>
      <c r="J46" s="21"/>
      <c r="K46" s="21"/>
      <c r="L46" s="21"/>
      <c r="M46" s="21"/>
      <c r="N46" s="21"/>
    </row>
    <row r="47" spans="1:14" ht="30.85" customHeight="1" x14ac:dyDescent="0.3">
      <c r="A47" s="19" t="s">
        <v>97</v>
      </c>
      <c r="B47" s="20" t="s">
        <v>9</v>
      </c>
      <c r="C47" s="18">
        <f t="shared" si="2"/>
        <v>5357</v>
      </c>
      <c r="D47" s="21">
        <v>5357</v>
      </c>
      <c r="E47" s="21"/>
      <c r="F47" s="21"/>
      <c r="G47" s="21"/>
      <c r="H47" s="21"/>
      <c r="I47" s="21"/>
      <c r="J47" s="21"/>
      <c r="K47" s="21"/>
      <c r="L47" s="21"/>
      <c r="M47" s="21"/>
      <c r="N47" s="21"/>
    </row>
    <row r="48" spans="1:14" ht="24.05" customHeight="1" x14ac:dyDescent="0.3">
      <c r="A48" s="19" t="s">
        <v>98</v>
      </c>
      <c r="B48" s="20" t="s">
        <v>8</v>
      </c>
      <c r="C48" s="18">
        <f t="shared" si="2"/>
        <v>4034</v>
      </c>
      <c r="D48" s="21">
        <v>4034</v>
      </c>
      <c r="E48" s="21"/>
      <c r="F48" s="21"/>
      <c r="G48" s="21"/>
      <c r="H48" s="21"/>
      <c r="I48" s="21"/>
      <c r="J48" s="21"/>
      <c r="K48" s="21"/>
      <c r="L48" s="21"/>
      <c r="M48" s="21"/>
      <c r="N48" s="21"/>
    </row>
    <row r="49" spans="1:14" ht="24.05" customHeight="1" x14ac:dyDescent="0.3">
      <c r="A49" s="19" t="s">
        <v>99</v>
      </c>
      <c r="B49" s="20" t="s">
        <v>100</v>
      </c>
      <c r="C49" s="18">
        <f t="shared" si="2"/>
        <v>3277</v>
      </c>
      <c r="D49" s="21">
        <v>204</v>
      </c>
      <c r="E49" s="21"/>
      <c r="F49" s="21"/>
      <c r="G49" s="21"/>
      <c r="H49" s="21">
        <v>3073</v>
      </c>
      <c r="I49" s="21"/>
      <c r="J49" s="21"/>
      <c r="K49" s="21"/>
      <c r="L49" s="21"/>
      <c r="M49" s="21"/>
      <c r="N49" s="21"/>
    </row>
    <row r="50" spans="1:14" ht="24.05" customHeight="1" x14ac:dyDescent="0.3">
      <c r="A50" s="19" t="s">
        <v>101</v>
      </c>
      <c r="B50" s="20" t="s">
        <v>7</v>
      </c>
      <c r="C50" s="18">
        <f t="shared" ref="C50:C81" si="3">SUM(D50:N50)</f>
        <v>1523</v>
      </c>
      <c r="D50" s="21">
        <v>1523</v>
      </c>
      <c r="E50" s="21"/>
      <c r="F50" s="21"/>
      <c r="G50" s="21"/>
      <c r="H50" s="21"/>
      <c r="I50" s="21"/>
      <c r="J50" s="21"/>
      <c r="K50" s="21"/>
      <c r="L50" s="21"/>
      <c r="M50" s="21"/>
      <c r="N50" s="21"/>
    </row>
    <row r="51" spans="1:14" ht="24.05" customHeight="1" x14ac:dyDescent="0.3">
      <c r="A51" s="19" t="s">
        <v>102</v>
      </c>
      <c r="B51" s="20" t="s">
        <v>103</v>
      </c>
      <c r="C51" s="18">
        <f t="shared" si="3"/>
        <v>5323</v>
      </c>
      <c r="D51" s="21">
        <v>410</v>
      </c>
      <c r="E51" s="21"/>
      <c r="F51" s="21"/>
      <c r="G51" s="21"/>
      <c r="H51" s="21">
        <v>4913</v>
      </c>
      <c r="I51" s="21"/>
      <c r="J51" s="21"/>
      <c r="K51" s="21"/>
      <c r="L51" s="21"/>
      <c r="M51" s="21"/>
      <c r="N51" s="21"/>
    </row>
    <row r="52" spans="1:14" ht="24.05" customHeight="1" x14ac:dyDescent="0.3">
      <c r="A52" s="19" t="s">
        <v>104</v>
      </c>
      <c r="B52" s="20" t="s">
        <v>105</v>
      </c>
      <c r="C52" s="18">
        <f t="shared" si="3"/>
        <v>16665</v>
      </c>
      <c r="D52" s="21">
        <v>131</v>
      </c>
      <c r="E52" s="21"/>
      <c r="F52" s="21"/>
      <c r="G52" s="21"/>
      <c r="H52" s="21">
        <v>16534</v>
      </c>
      <c r="I52" s="21"/>
      <c r="J52" s="21"/>
      <c r="K52" s="21"/>
      <c r="L52" s="21"/>
      <c r="M52" s="21"/>
      <c r="N52" s="21"/>
    </row>
    <row r="53" spans="1:14" ht="24.05" customHeight="1" x14ac:dyDescent="0.3">
      <c r="A53" s="19" t="s">
        <v>106</v>
      </c>
      <c r="B53" s="20" t="s">
        <v>11</v>
      </c>
      <c r="C53" s="18">
        <f t="shared" si="3"/>
        <v>1419</v>
      </c>
      <c r="D53" s="21">
        <v>1419</v>
      </c>
      <c r="E53" s="21"/>
      <c r="F53" s="21"/>
      <c r="G53" s="21"/>
      <c r="H53" s="21"/>
      <c r="I53" s="21"/>
      <c r="J53" s="21"/>
      <c r="K53" s="21"/>
      <c r="L53" s="21"/>
      <c r="M53" s="21"/>
      <c r="N53" s="21"/>
    </row>
    <row r="54" spans="1:14" ht="24.05" customHeight="1" x14ac:dyDescent="0.3">
      <c r="A54" s="19" t="s">
        <v>107</v>
      </c>
      <c r="B54" s="20" t="s">
        <v>108</v>
      </c>
      <c r="C54" s="18">
        <f t="shared" si="3"/>
        <v>31519</v>
      </c>
      <c r="D54" s="21">
        <v>2447</v>
      </c>
      <c r="E54" s="21"/>
      <c r="F54" s="21">
        <v>7450</v>
      </c>
      <c r="G54" s="21"/>
      <c r="H54" s="21">
        <v>11</v>
      </c>
      <c r="I54" s="21"/>
      <c r="J54" s="21"/>
      <c r="K54" s="21">
        <v>16696</v>
      </c>
      <c r="L54" s="21">
        <v>4915</v>
      </c>
      <c r="M54" s="21"/>
      <c r="N54" s="21"/>
    </row>
    <row r="55" spans="1:14" ht="24.05" customHeight="1" x14ac:dyDescent="0.3">
      <c r="A55" s="19" t="s">
        <v>109</v>
      </c>
      <c r="B55" s="20" t="s">
        <v>110</v>
      </c>
      <c r="C55" s="18">
        <f t="shared" si="3"/>
        <v>15920</v>
      </c>
      <c r="D55" s="21">
        <v>15920</v>
      </c>
      <c r="E55" s="21"/>
      <c r="F55" s="21"/>
      <c r="G55" s="21"/>
      <c r="H55" s="21"/>
      <c r="I55" s="21"/>
      <c r="J55" s="21"/>
      <c r="K55" s="21"/>
      <c r="L55" s="21"/>
      <c r="M55" s="21"/>
      <c r="N55" s="21"/>
    </row>
    <row r="56" spans="1:14" ht="24.05" customHeight="1" x14ac:dyDescent="0.3">
      <c r="A56" s="19" t="s">
        <v>111</v>
      </c>
      <c r="B56" s="20" t="s">
        <v>18</v>
      </c>
      <c r="C56" s="18">
        <f t="shared" si="3"/>
        <v>11294</v>
      </c>
      <c r="D56" s="21">
        <v>723</v>
      </c>
      <c r="E56" s="21"/>
      <c r="F56" s="21"/>
      <c r="G56" s="21"/>
      <c r="H56" s="21"/>
      <c r="I56" s="21"/>
      <c r="J56" s="21"/>
      <c r="K56" s="21"/>
      <c r="L56" s="21"/>
      <c r="M56" s="21">
        <v>10571</v>
      </c>
      <c r="N56" s="21"/>
    </row>
    <row r="57" spans="1:14" ht="24.05" customHeight="1" x14ac:dyDescent="0.3">
      <c r="A57" s="19" t="s">
        <v>112</v>
      </c>
      <c r="B57" s="20" t="s">
        <v>13</v>
      </c>
      <c r="C57" s="18">
        <f t="shared" si="3"/>
        <v>35</v>
      </c>
      <c r="D57" s="21">
        <v>35</v>
      </c>
      <c r="E57" s="21"/>
      <c r="F57" s="21"/>
      <c r="G57" s="21"/>
      <c r="H57" s="21"/>
      <c r="I57" s="21"/>
      <c r="J57" s="21"/>
      <c r="K57" s="21"/>
      <c r="L57" s="21"/>
      <c r="M57" s="21"/>
      <c r="N57" s="21"/>
    </row>
    <row r="58" spans="1:14" ht="27.65" customHeight="1" x14ac:dyDescent="0.3">
      <c r="A58" s="19" t="s">
        <v>113</v>
      </c>
      <c r="B58" s="20" t="s">
        <v>24</v>
      </c>
      <c r="C58" s="18">
        <f t="shared" si="3"/>
        <v>926</v>
      </c>
      <c r="D58" s="21">
        <v>211</v>
      </c>
      <c r="E58" s="21"/>
      <c r="F58" s="21"/>
      <c r="G58" s="21">
        <v>715</v>
      </c>
      <c r="H58" s="21"/>
      <c r="I58" s="21"/>
      <c r="J58" s="21"/>
      <c r="K58" s="21"/>
      <c r="L58" s="21"/>
      <c r="M58" s="21"/>
      <c r="N58" s="21"/>
    </row>
    <row r="59" spans="1:14" ht="28.8" x14ac:dyDescent="0.3">
      <c r="A59" s="19" t="s">
        <v>114</v>
      </c>
      <c r="B59" s="20" t="s">
        <v>115</v>
      </c>
      <c r="C59" s="18">
        <f t="shared" si="3"/>
        <v>205</v>
      </c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>
        <v>205</v>
      </c>
    </row>
    <row r="60" spans="1:14" ht="24.05" customHeight="1" x14ac:dyDescent="0.3">
      <c r="A60" s="19" t="s">
        <v>116</v>
      </c>
      <c r="B60" s="20" t="s">
        <v>117</v>
      </c>
      <c r="C60" s="18">
        <f t="shared" si="3"/>
        <v>3737</v>
      </c>
      <c r="D60" s="21"/>
      <c r="E60" s="21"/>
      <c r="F60" s="21">
        <v>3737</v>
      </c>
      <c r="G60" s="21"/>
      <c r="H60" s="21"/>
      <c r="I60" s="21"/>
      <c r="J60" s="21"/>
      <c r="K60" s="21"/>
      <c r="L60" s="21"/>
      <c r="M60" s="21"/>
      <c r="N60" s="21"/>
    </row>
    <row r="61" spans="1:14" ht="24.05" customHeight="1" x14ac:dyDescent="0.3">
      <c r="A61" s="19" t="s">
        <v>118</v>
      </c>
      <c r="B61" s="20" t="s">
        <v>19</v>
      </c>
      <c r="C61" s="18">
        <f t="shared" si="3"/>
        <v>80</v>
      </c>
      <c r="D61" s="21"/>
      <c r="E61" s="21"/>
      <c r="F61" s="21">
        <v>80</v>
      </c>
      <c r="G61" s="21"/>
      <c r="H61" s="21"/>
      <c r="I61" s="21"/>
      <c r="J61" s="21"/>
      <c r="K61" s="21"/>
      <c r="L61" s="21"/>
      <c r="M61" s="21"/>
      <c r="N61" s="21"/>
    </row>
    <row r="62" spans="1:14" ht="19.05" customHeight="1" x14ac:dyDescent="0.3">
      <c r="A62" s="19" t="s">
        <v>119</v>
      </c>
      <c r="B62" s="20" t="s">
        <v>120</v>
      </c>
      <c r="C62" s="18">
        <f t="shared" si="3"/>
        <v>4723</v>
      </c>
      <c r="D62" s="21"/>
      <c r="E62" s="21"/>
      <c r="F62" s="21">
        <v>4723</v>
      </c>
      <c r="G62" s="21"/>
      <c r="H62" s="21"/>
      <c r="I62" s="21"/>
      <c r="J62" s="21"/>
      <c r="K62" s="21"/>
      <c r="L62" s="21"/>
      <c r="M62" s="21"/>
      <c r="N62" s="21"/>
    </row>
    <row r="63" spans="1:14" ht="23.05" customHeight="1" x14ac:dyDescent="0.3">
      <c r="A63" s="19" t="s">
        <v>121</v>
      </c>
      <c r="B63" s="20" t="s">
        <v>122</v>
      </c>
      <c r="C63" s="18">
        <f t="shared" si="3"/>
        <v>161</v>
      </c>
      <c r="D63" s="22"/>
      <c r="E63" s="22"/>
      <c r="F63" s="22">
        <v>161</v>
      </c>
      <c r="G63" s="22"/>
      <c r="H63" s="22"/>
      <c r="I63" s="22"/>
      <c r="J63" s="22"/>
      <c r="K63" s="22"/>
      <c r="L63" s="22"/>
      <c r="M63" s="22"/>
      <c r="N63" s="22"/>
    </row>
    <row r="64" spans="1:14" ht="20.75" customHeight="1" x14ac:dyDescent="0.3">
      <c r="A64" s="19" t="s">
        <v>123</v>
      </c>
      <c r="B64" s="23" t="s">
        <v>124</v>
      </c>
      <c r="C64" s="18">
        <f t="shared" si="3"/>
        <v>9579</v>
      </c>
      <c r="D64" s="22"/>
      <c r="E64" s="22"/>
      <c r="F64" s="22">
        <v>9509</v>
      </c>
      <c r="G64" s="22">
        <v>70</v>
      </c>
      <c r="H64" s="22"/>
      <c r="I64" s="22"/>
      <c r="J64" s="22"/>
      <c r="K64" s="22"/>
      <c r="L64" s="22"/>
      <c r="M64" s="22"/>
      <c r="N64" s="22"/>
    </row>
    <row r="65" spans="1:14" ht="24.05" customHeight="1" x14ac:dyDescent="0.3">
      <c r="A65" s="19" t="s">
        <v>125</v>
      </c>
      <c r="B65" s="23" t="s">
        <v>126</v>
      </c>
      <c r="C65" s="18">
        <f t="shared" si="3"/>
        <v>2234</v>
      </c>
      <c r="D65" s="22">
        <v>2234</v>
      </c>
      <c r="E65" s="22"/>
      <c r="F65" s="22"/>
      <c r="G65" s="22"/>
      <c r="H65" s="22"/>
      <c r="I65" s="22"/>
      <c r="J65" s="22"/>
      <c r="K65" s="22"/>
      <c r="L65" s="22"/>
      <c r="M65" s="22"/>
      <c r="N65" s="22"/>
    </row>
    <row r="66" spans="1:14" ht="17.850000000000001" customHeight="1" x14ac:dyDescent="0.3">
      <c r="A66" s="19" t="s">
        <v>127</v>
      </c>
      <c r="B66" s="23" t="s">
        <v>29</v>
      </c>
      <c r="C66" s="18">
        <f t="shared" si="3"/>
        <v>2379</v>
      </c>
      <c r="D66" s="22">
        <v>2379</v>
      </c>
      <c r="E66" s="22"/>
      <c r="F66" s="22"/>
      <c r="G66" s="22"/>
      <c r="H66" s="22"/>
      <c r="I66" s="22"/>
      <c r="J66" s="22"/>
      <c r="K66" s="22"/>
      <c r="L66" s="22"/>
      <c r="M66" s="22"/>
      <c r="N66" s="22"/>
    </row>
    <row r="67" spans="1:14" ht="24.05" customHeight="1" x14ac:dyDescent="0.3">
      <c r="A67" s="19" t="s">
        <v>128</v>
      </c>
      <c r="B67" s="23" t="s">
        <v>129</v>
      </c>
      <c r="C67" s="18">
        <f t="shared" si="3"/>
        <v>29620</v>
      </c>
      <c r="D67" s="22">
        <v>29620</v>
      </c>
      <c r="E67" s="22"/>
      <c r="F67" s="22"/>
      <c r="G67" s="22"/>
      <c r="H67" s="22"/>
      <c r="I67" s="22"/>
      <c r="J67" s="22"/>
      <c r="K67" s="22"/>
      <c r="L67" s="22"/>
      <c r="M67" s="22"/>
      <c r="N67" s="22"/>
    </row>
    <row r="68" spans="1:14" ht="24.05" customHeight="1" x14ac:dyDescent="0.3">
      <c r="A68" s="19" t="s">
        <v>130</v>
      </c>
      <c r="B68" s="23" t="s">
        <v>20</v>
      </c>
      <c r="C68" s="18">
        <f t="shared" si="3"/>
        <v>1245</v>
      </c>
      <c r="D68" s="22">
        <v>1245</v>
      </c>
      <c r="E68" s="22"/>
      <c r="F68" s="22"/>
      <c r="G68" s="22"/>
      <c r="H68" s="22"/>
      <c r="I68" s="22"/>
      <c r="J68" s="22"/>
      <c r="K68" s="22"/>
      <c r="L68" s="22"/>
      <c r="M68" s="22"/>
      <c r="N68" s="22"/>
    </row>
    <row r="69" spans="1:14" ht="24.05" customHeight="1" x14ac:dyDescent="0.3">
      <c r="A69" s="19" t="s">
        <v>131</v>
      </c>
      <c r="B69" s="23" t="s">
        <v>132</v>
      </c>
      <c r="C69" s="18">
        <f>SUM(D69:N69)+108327</f>
        <v>108327</v>
      </c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</row>
    <row r="70" spans="1:14" ht="29.4" customHeight="1" x14ac:dyDescent="0.3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</row>
    <row r="71" spans="1:14" ht="24.05" customHeight="1" x14ac:dyDescent="0.3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</row>
    <row r="72" spans="1:14" ht="20.2" customHeight="1" x14ac:dyDescent="0.3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</row>
    <row r="73" spans="1:14" ht="24.05" customHeight="1" x14ac:dyDescent="0.3"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</row>
    <row r="74" spans="1:14" x14ac:dyDescent="0.3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</row>
    <row r="75" spans="1:14" ht="19.05" customHeight="1" x14ac:dyDescent="0.3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</row>
    <row r="76" spans="1:14" ht="19.600000000000001" customHeight="1" x14ac:dyDescent="0.3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</row>
    <row r="77" spans="1:14" x14ac:dyDescent="0.3"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</row>
  </sheetData>
  <mergeCells count="18">
    <mergeCell ref="A1:B1"/>
    <mergeCell ref="A2:M2"/>
    <mergeCell ref="A3:M3"/>
    <mergeCell ref="A5:A7"/>
    <mergeCell ref="B5:B7"/>
    <mergeCell ref="C5:C7"/>
    <mergeCell ref="J6:J7"/>
    <mergeCell ref="K6:K7"/>
    <mergeCell ref="L6:L7"/>
    <mergeCell ref="D6:D7"/>
    <mergeCell ref="E6:E7"/>
    <mergeCell ref="F6:F7"/>
    <mergeCell ref="G6:G7"/>
    <mergeCell ref="N6:N7"/>
    <mergeCell ref="D5:N5"/>
    <mergeCell ref="H6:H7"/>
    <mergeCell ref="I6:I7"/>
    <mergeCell ref="M6:M7"/>
  </mergeCells>
  <printOptions horizontalCentered="1"/>
  <pageMargins left="0.2" right="0" top="0.6" bottom="0.4" header="0.3" footer="0.3"/>
  <pageSetup paperSize="9" orientation="landscape" r:id="rId1"/>
  <headerFooter differentFirst="1">
    <oddHeader>&amp;C&amp;P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2A88690-A95E-4D84-B934-62A0E27097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AAA95DA-697D-454B-AAD0-050CB23EDFB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533BE4F-92DF-4582-932A-1B21E92B7F6B}">
  <ds:schemaRefs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Quang Lương Xuân</dc:creator>
  <cp:lastModifiedBy>Nguyen Thi Hong Nhung</cp:lastModifiedBy>
  <cp:lastPrinted>2024-07-24T03:41:36Z</cp:lastPrinted>
  <dcterms:created xsi:type="dcterms:W3CDTF">2018-08-22T07:49:45Z</dcterms:created>
  <dcterms:modified xsi:type="dcterms:W3CDTF">2024-07-24T03:42:16Z</dcterms:modified>
</cp:coreProperties>
</file>