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5\CONG KHAI NGAN SACH\DU TOAN TRINH HĐND TINH\"/>
    </mc:Choice>
  </mc:AlternateContent>
  <bookViews>
    <workbookView xWindow="-115" yWindow="-115" windowWidth="19446" windowHeight="11635"/>
  </bookViews>
  <sheets>
    <sheet name="Sheet1" sheetId="1" r:id="rId1"/>
  </sheets>
  <externalReferences>
    <externalReference r:id="rId2"/>
  </externalReferences>
  <definedNames>
    <definedName name="_xlnm.Print_Area" localSheetId="0">Sheet1!$A$1:$F$39</definedName>
    <definedName name="_xlnm.Print_Titles" localSheetId="0">Sheet1!$6:$8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 l="1"/>
  <c r="D15" i="1"/>
  <c r="C15" i="1"/>
  <c r="D12" i="1"/>
  <c r="D11" i="1"/>
  <c r="F24" i="1" l="1"/>
  <c r="F20" i="1"/>
  <c r="D27" i="1"/>
  <c r="E27" i="1"/>
  <c r="C27" i="1"/>
  <c r="C13" i="1"/>
  <c r="F18" i="1" l="1"/>
  <c r="D13" i="1" l="1"/>
  <c r="F21" i="1"/>
  <c r="F22" i="1"/>
  <c r="F25" i="1"/>
  <c r="F27" i="1"/>
  <c r="F19" i="1"/>
  <c r="F17" i="1"/>
  <c r="F11" i="1"/>
  <c r="D10" i="1"/>
  <c r="D9" i="1" s="1"/>
  <c r="F9" i="1" s="1"/>
  <c r="C10" i="1"/>
  <c r="F12" i="1" l="1"/>
  <c r="E10" i="1"/>
  <c r="F10" i="1" s="1"/>
  <c r="F15" i="1"/>
  <c r="E13" i="1"/>
  <c r="F13" i="1" s="1"/>
  <c r="A29" i="1" l="1"/>
</calcChain>
</file>

<file path=xl/sharedStrings.xml><?xml version="1.0" encoding="utf-8"?>
<sst xmlns="http://schemas.openxmlformats.org/spreadsheetml/2006/main" count="56" uniqueCount="53">
  <si>
    <t>Biểu số 33/CK-NSNN</t>
  </si>
  <si>
    <t>Đơn vị: Triệu đồng</t>
  </si>
  <si>
    <t>STT</t>
  </si>
  <si>
    <t>NỘI DUNG</t>
  </si>
  <si>
    <t>SO SÁNH (1)
(%)</t>
  </si>
  <si>
    <t>A</t>
  </si>
  <si>
    <t>B</t>
  </si>
  <si>
    <t>TỔNG NGUỒN THU NSĐP</t>
  </si>
  <si>
    <t>I</t>
  </si>
  <si>
    <t>Thu NSĐP được hưởng theo phân cấp</t>
  </si>
  <si>
    <t>Thu NSĐP hưởng 100%</t>
  </si>
  <si>
    <t>Thu NSĐP hưởng từ các khoản thu phân chia</t>
  </si>
  <si>
    <t>II</t>
  </si>
  <si>
    <t>Thu bổ sung từ NSTW</t>
  </si>
  <si>
    <t>Thu bổ sung cân đối</t>
  </si>
  <si>
    <t>Thu bổ sung có mục tiêu</t>
  </si>
  <si>
    <t>III</t>
  </si>
  <si>
    <t>Thu từ quỹ dự trữ tài chính</t>
  </si>
  <si>
    <t>IV</t>
  </si>
  <si>
    <t>Thu kết dư</t>
  </si>
  <si>
    <t>V</t>
  </si>
  <si>
    <t>Thu chuyển nguồn từ năm trước chuyển sang</t>
  </si>
  <si>
    <t>TỔNG CHI NSĐP</t>
  </si>
  <si>
    <t>Tổng chi cân đối NSĐP</t>
  </si>
  <si>
    <t xml:space="preserve">Chi đầu tư phát triển </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</si>
  <si>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</si>
  <si>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</si>
  <si>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</si>
  <si>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</si>
  <si>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</si>
  <si>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</si>
  <si>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</si>
  <si>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</si>
  <si>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</si>
  <si>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</si>
  <si>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D</t>
  </si>
  <si>
    <t>CHI TRẢ NỢ GỐC CỦA NSĐP</t>
  </si>
  <si>
    <t>Từ nguồn vay để trả nợ gốc</t>
  </si>
  <si>
    <t>Từ nguồn bội thu, tăng thu, tiết kiệm chi, kết dư ngân sách cấp tỉnh</t>
  </si>
  <si>
    <t>Đ</t>
  </si>
  <si>
    <t>TỔNG MỨC VAY CỦA NSĐP</t>
  </si>
  <si>
    <t>Vay để bù đắp bội chi</t>
  </si>
  <si>
    <t>Vay để trả nợ gốc</t>
  </si>
  <si>
    <t>Ghi chú:</t>
  </si>
  <si>
    <t xml:space="preserve"> (1) Đối với các chỉ tiêu thu NSĐP, so sánh dự toán năm sau với ước thực hiện năm hiện hành. Đối với các chỉ tiêu chi NSĐP, so sánh dự toán năm sau với dự toán năm hiện hành.</t>
  </si>
  <si>
    <t>UBND TỈNH ĐỒNG NAI</t>
  </si>
  <si>
    <t>BỘI CHI NSĐP/BỘI THU NSĐP</t>
  </si>
  <si>
    <t>SỞ TÀI CHÍNH</t>
  </si>
  <si>
    <t>CÂN ĐỐI NGÂN SÁCH ĐỊA PHƯƠNG NĂM 2025</t>
  </si>
  <si>
    <t xml:space="preserve">DỰ TOÁN NĂM 2024
</t>
  </si>
  <si>
    <t xml:space="preserve">UTH NĂM 2024
</t>
  </si>
  <si>
    <t>DỰ TOÁN NĂM 2025</t>
  </si>
  <si>
    <t>(Đính kèm công văn số                /STC-NSNN ngày           /         /2024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</si>
</sst>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19">
    <font>
      <sz val="11"/>
      <color theme="1"/>
      <name val="Calibri"/>
      <family val="2"/>
      <scheme val="minor"/>
    </font>
    <font>
      <sz val="12"/>
      <name val=".VnArial Narrow"/>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b/>
      <sz val="12"/>
      <name val="Times New Romanh"/>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1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3">
    <xf numFmtId="0" fontId="0" fillId="0" borderId="0"/>
    <xf numFmtId="43" fontId="14" fillId="0" borderId="0" applyFont="0" applyFill="0" applyBorder="0" applyAlignment="0" applyProtection="0"/>
    <xf numFmtId="44" fontId="14" fillId="0" borderId="0" applyFont="0" applyFill="0" applyBorder="0" applyAlignment="0" applyProtection="0"/>
    <xf numFmtId="164" fontId="13" fillId="0" borderId="0" applyFont="0" applyFill="0" applyBorder="0" applyAlignment="0" applyProtection="0"/>
    <xf numFmtId="0" fontId="9" fillId="0" borderId="0"/>
    <xf numFmtId="0" fontId="10" fillId="0" borderId="0"/>
    <xf numFmtId="0" fontId="2" fillId="0" borderId="0"/>
    <xf numFmtId="0" fontId="16" fillId="0" borderId="0"/>
    <xf numFmtId="0" fontId="9" fillId="0" borderId="0"/>
    <xf numFmtId="0" fontId="14" fillId="0" borderId="0"/>
    <xf numFmtId="0" fontId="1" fillId="0" borderId="0"/>
    <xf numFmtId="43" fontId="17" fillId="0" borderId="0" applyFont="0" applyFill="0" applyBorder="0" applyAlignment="0" applyProtection="0"/>
    <xf numFmtId="9" fontId="17" fillId="0" borderId="0" applyFont="0" applyFill="0" applyBorder="0" applyAlignment="0" applyProtection="0"/>
  </cellStyleXfs>
  <cellXfs count="69">
    <xf numFmtId="0" fontId="0" fillId="0" borderId="0" xfId="0"/>
    <xf numFmtId="0" fontId="4" fillId="0" borderId="0" xfId="0" applyFont="1" applyFill="1"/>
    <xf numFmtId="0" fontId="7" fillId="0" borderId="0" xfId="0" applyFont="1" applyFill="1" applyAlignment="1">
      <alignment horizontal="left"/>
    </xf>
    <xf numFmtId="0" fontId="8" fillId="0" borderId="0" xfId="0" applyFont="1" applyFill="1"/>
    <xf numFmtId="0" fontId="5" fillId="0" borderId="1" xfId="0" applyFont="1" applyFill="1" applyBorder="1" applyAlignment="1">
      <alignment horizontal="center"/>
    </xf>
    <xf numFmtId="0" fontId="12"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xf numFmtId="0" fontId="4" fillId="0" borderId="3" xfId="0" applyFont="1" applyFill="1" applyBorder="1" applyAlignment="1">
      <alignment horizontal="center"/>
    </xf>
    <xf numFmtId="0" fontId="4" fillId="0" borderId="4" xfId="0" applyFont="1" applyFill="1" applyBorder="1"/>
    <xf numFmtId="0" fontId="4" fillId="0" borderId="3" xfId="0" quotePrefix="1" applyFont="1" applyFill="1" applyBorder="1" applyAlignment="1">
      <alignment horizontal="center"/>
    </xf>
    <xf numFmtId="0" fontId="5" fillId="0" borderId="4" xfId="0" applyFont="1" applyFill="1" applyBorder="1" applyAlignment="1">
      <alignment horizontal="center"/>
    </xf>
    <xf numFmtId="0" fontId="11" fillId="0" borderId="3"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xf numFmtId="0" fontId="5" fillId="0" borderId="4" xfId="0" applyFont="1" applyFill="1" applyBorder="1" applyAlignment="1">
      <alignment horizontal="center" wrapText="1"/>
    </xf>
    <xf numFmtId="0" fontId="11" fillId="0" borderId="3" xfId="0" applyFont="1" applyFill="1" applyBorder="1" applyAlignment="1">
      <alignment horizontal="center" vertical="center"/>
    </xf>
    <xf numFmtId="0" fontId="11" fillId="0" borderId="4" xfId="0" applyFont="1" applyFill="1" applyBorder="1" applyAlignment="1">
      <alignment vertical="center" wrapText="1"/>
    </xf>
    <xf numFmtId="0" fontId="11" fillId="0" borderId="4" xfId="0" applyFont="1" applyFill="1" applyBorder="1"/>
    <xf numFmtId="0" fontId="11" fillId="0" borderId="5" xfId="0" applyFont="1" applyFill="1" applyBorder="1" applyAlignment="1">
      <alignment horizontal="center"/>
    </xf>
    <xf numFmtId="0" fontId="11" fillId="0" borderId="6" xfId="0" applyFont="1" applyFill="1" applyBorder="1"/>
    <xf numFmtId="0" fontId="6" fillId="0" borderId="0" xfId="0" applyFont="1" applyFill="1"/>
    <xf numFmtId="0" fontId="7" fillId="0" borderId="0" xfId="0" applyFont="1" applyFill="1"/>
    <xf numFmtId="0" fontId="4" fillId="0" borderId="4" xfId="0" applyFont="1" applyFill="1" applyBorder="1" applyAlignment="1">
      <alignment horizontal="left" wrapText="1"/>
    </xf>
    <xf numFmtId="165" fontId="4" fillId="0" borderId="0" xfId="11" applyNumberFormat="1" applyFont="1" applyFill="1" applyAlignment="1">
      <alignment horizontal="centerContinuous"/>
    </xf>
    <xf numFmtId="165" fontId="4" fillId="0" borderId="0" xfId="11" applyNumberFormat="1" applyFont="1" applyFill="1" applyAlignment="1">
      <alignment horizontal="right"/>
    </xf>
    <xf numFmtId="165" fontId="8" fillId="0" borderId="0" xfId="11" applyNumberFormat="1" applyFont="1" applyFill="1"/>
    <xf numFmtId="165" fontId="5" fillId="0" borderId="3" xfId="11" applyNumberFormat="1" applyFont="1" applyFill="1" applyBorder="1"/>
    <xf numFmtId="165" fontId="4" fillId="0" borderId="3" xfId="11" applyNumberFormat="1" applyFont="1" applyFill="1" applyBorder="1"/>
    <xf numFmtId="165" fontId="4" fillId="0" borderId="5" xfId="11" applyNumberFormat="1" applyFont="1" applyFill="1" applyBorder="1"/>
    <xf numFmtId="165" fontId="4" fillId="0" borderId="0" xfId="11" applyNumberFormat="1" applyFont="1" applyFill="1"/>
    <xf numFmtId="165" fontId="5" fillId="0" borderId="1" xfId="11" applyNumberFormat="1" applyFont="1" applyFill="1" applyBorder="1"/>
    <xf numFmtId="0" fontId="4" fillId="0" borderId="4" xfId="0" applyFont="1" applyFill="1" applyBorder="1" applyAlignment="1">
      <alignment wrapText="1"/>
    </xf>
    <xf numFmtId="0" fontId="5" fillId="0" borderId="3" xfId="0" applyFont="1" applyFill="1" applyBorder="1" applyAlignment="1">
      <alignment horizontal="center" vertical="center"/>
    </xf>
    <xf numFmtId="0" fontId="5" fillId="0" borderId="4" xfId="0" applyFont="1" applyFill="1" applyBorder="1" applyAlignment="1">
      <alignment vertical="center" wrapText="1"/>
    </xf>
    <xf numFmtId="165" fontId="4" fillId="0" borderId="3" xfId="11" applyNumberFormat="1" applyFont="1" applyFill="1" applyBorder="1" applyAlignment="1">
      <alignment vertical="center"/>
    </xf>
    <xf numFmtId="9" fontId="4" fillId="0" borderId="3" xfId="12" applyFont="1" applyFill="1" applyBorder="1" applyAlignment="1">
      <alignment horizontal="center" vertical="center"/>
    </xf>
    <xf numFmtId="0" fontId="8" fillId="0" borderId="0" xfId="0" applyFont="1" applyFill="1" applyAlignment="1">
      <alignment vertical="center"/>
    </xf>
    <xf numFmtId="0" fontId="5" fillId="0" borderId="0" xfId="0" applyFont="1" applyFill="1" applyAlignment="1">
      <alignment horizontal="left"/>
    </xf>
    <xf numFmtId="9" fontId="5" fillId="0" borderId="1" xfId="12" applyFont="1" applyFill="1" applyBorder="1" applyAlignment="1">
      <alignment horizontal="center" vertical="center"/>
    </xf>
    <xf numFmtId="9" fontId="5" fillId="0" borderId="3" xfId="12" applyFont="1" applyFill="1" applyBorder="1" applyAlignment="1">
      <alignment horizontal="center" vertical="center"/>
    </xf>
    <xf numFmtId="9" fontId="4" fillId="0" borderId="5" xfId="12" applyFont="1" applyFill="1" applyBorder="1" applyAlignment="1">
      <alignment horizontal="center" vertical="center"/>
    </xf>
    <xf numFmtId="9" fontId="8" fillId="0" borderId="0" xfId="12" applyFont="1" applyFill="1" applyAlignment="1">
      <alignment horizontal="center" vertical="center"/>
    </xf>
    <xf numFmtId="9" fontId="4" fillId="0" borderId="0" xfId="12" applyFont="1" applyFill="1" applyAlignment="1">
      <alignment horizontal="center" vertical="center"/>
    </xf>
    <xf numFmtId="165" fontId="8" fillId="0" borderId="0" xfId="0" applyNumberFormat="1" applyFont="1" applyFill="1"/>
    <xf numFmtId="0" fontId="7" fillId="0" borderId="0" xfId="0" quotePrefix="1" applyFont="1" applyFill="1" applyBorder="1" applyAlignment="1">
      <alignment horizontal="left" vertical="center" wrapText="1"/>
    </xf>
    <xf numFmtId="0" fontId="7" fillId="0" borderId="0" xfId="0" applyFont="1" applyFill="1" applyBorder="1" applyAlignment="1">
      <alignment horizontal="left" vertical="center" wrapText="1"/>
    </xf>
    <xf numFmtId="0" fontId="18" fillId="0" borderId="0" xfId="0" applyFont="1" applyFill="1" applyAlignment="1">
      <alignment horizontal="right"/>
    </xf>
    <xf numFmtId="0" fontId="15" fillId="0" borderId="10" xfId="0" applyFont="1" applyFill="1" applyBorder="1" applyAlignment="1">
      <alignment horizontal="right"/>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165" fontId="5" fillId="0" borderId="7" xfId="11" applyNumberFormat="1" applyFont="1" applyFill="1" applyBorder="1" applyAlignment="1">
      <alignment horizontal="center" wrapText="1"/>
    </xf>
    <xf numFmtId="165" fontId="5" fillId="0" borderId="8" xfId="11" applyNumberFormat="1" applyFont="1" applyFill="1" applyBorder="1" applyAlignment="1">
      <alignment horizontal="center" wrapText="1"/>
    </xf>
    <xf numFmtId="165" fontId="5" fillId="0" borderId="9" xfId="11" applyNumberFormat="1" applyFont="1" applyFill="1" applyBorder="1" applyAlignment="1">
      <alignment horizontal="center" wrapText="1"/>
    </xf>
    <xf numFmtId="0" fontId="6" fillId="0" borderId="0" xfId="0" applyFont="1" applyFill="1" applyBorder="1" applyAlignment="1">
      <alignment horizontal="justify" vertical="center" wrapText="1"/>
    </xf>
    <xf numFmtId="0" fontId="5" fillId="0" borderId="0" xfId="0" applyFont="1" applyFill="1" applyAlignment="1">
      <alignment horizontal="center"/>
    </xf>
    <xf numFmtId="9" fontId="5" fillId="0" borderId="7" xfId="12" applyFont="1" applyFill="1" applyBorder="1" applyAlignment="1">
      <alignment horizontal="center" vertical="center" wrapText="1"/>
    </xf>
    <xf numFmtId="9" fontId="5" fillId="0" borderId="8" xfId="12" applyFont="1" applyFill="1" applyBorder="1" applyAlignment="1">
      <alignment horizontal="center" vertical="center" wrapText="1"/>
    </xf>
    <xf numFmtId="9" fontId="5" fillId="0" borderId="9" xfId="12" applyFont="1" applyFill="1" applyBorder="1" applyAlignment="1">
      <alignment horizontal="center" vertical="center" wrapText="1"/>
    </xf>
    <xf numFmtId="165" fontId="5" fillId="0" borderId="7" xfId="11" applyNumberFormat="1" applyFont="1" applyFill="1" applyBorder="1" applyAlignment="1">
      <alignment horizontal="center" vertical="center" wrapText="1"/>
    </xf>
    <xf numFmtId="165" fontId="5" fillId="0" borderId="8" xfId="11" applyNumberFormat="1" applyFont="1" applyFill="1" applyBorder="1" applyAlignment="1">
      <alignment horizontal="center" vertical="center" wrapText="1"/>
    </xf>
    <xf numFmtId="165" fontId="5" fillId="0" borderId="9" xfId="11" applyNumberFormat="1" applyFont="1" applyFill="1" applyBorder="1" applyAlignment="1">
      <alignment horizontal="center" vertical="center" wrapText="1"/>
    </xf>
    <xf numFmtId="0" fontId="4" fillId="0" borderId="0" xfId="0" applyFont="1" applyFill="1" applyAlignment="1">
      <alignment horizontal="center"/>
    </xf>
    <xf numFmtId="0" fontId="5" fillId="0" borderId="0" xfId="0" applyFont="1" applyFill="1" applyAlignment="1">
      <alignment horizontal="center" vertical="center"/>
    </xf>
    <xf numFmtId="0" fontId="6" fillId="0" borderId="0" xfId="0" applyFont="1" applyFill="1" applyAlignment="1">
      <alignment horizontal="center"/>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1031443</xdr:colOff>
      <xdr:row>1</xdr:row>
      <xdr:rowOff>234087</xdr:rowOff>
    </xdr:from>
    <xdr:to>
      <xdr:col>1</xdr:col>
      <xdr:colOff>1514246</xdr:colOff>
      <xdr:row>1</xdr:row>
      <xdr:rowOff>234087</xdr:rowOff>
    </xdr:to>
    <xdr:cxnSp macro="">
      <xdr:nvCxnSpPr>
        <xdr:cNvPr id="3" name="Straight Connector 2"/>
        <xdr:cNvCxnSpPr/>
      </xdr:nvCxnSpPr>
      <xdr:spPr>
        <a:xfrm>
          <a:off x="1389888" y="497434"/>
          <a:ext cx="48280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uToan_2025_DauNam%20(2024_1202)%20PL_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01"/>
      <sheetName val="02"/>
      <sheetName val="iii"/>
      <sheetName val="iv"/>
      <sheetName val="v"/>
      <sheetName val="vi"/>
    </sheetNames>
    <sheetDataSet>
      <sheetData sheetId="0">
        <row r="11">
          <cell r="D11">
            <v>8996000</v>
          </cell>
        </row>
        <row r="12">
          <cell r="D12">
            <v>16039100</v>
          </cell>
        </row>
        <row r="13">
          <cell r="C13">
            <v>4670467</v>
          </cell>
          <cell r="D13">
            <v>4665467</v>
          </cell>
          <cell r="E13">
            <v>5206585</v>
          </cell>
        </row>
      </sheetData>
      <sheetData sheetId="1">
        <row r="72">
          <cell r="H72">
            <v>39000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topLeftCell="A19" zoomScaleNormal="100" workbookViewId="0">
      <selection activeCell="K31" sqref="K31"/>
    </sheetView>
  </sheetViews>
  <sheetFormatPr defaultColWidth="12.8984375" defaultRowHeight="15.55"/>
  <cols>
    <col min="1" max="1" width="4.8984375" style="1" customWidth="1"/>
    <col min="2" max="2" width="41.19921875" style="1" customWidth="1"/>
    <col min="3" max="3" width="12.69921875" style="30" customWidth="1"/>
    <col min="4" max="4" width="12.3984375" style="30" customWidth="1"/>
    <col min="5" max="5" width="12.8984375" style="30" customWidth="1"/>
    <col min="6" max="6" width="9.69921875" style="43" customWidth="1"/>
    <col min="7" max="7" width="13.3984375" style="1" bestFit="1" customWidth="1"/>
    <col min="8" max="16384" width="12.8984375" style="1"/>
  </cols>
  <sheetData>
    <row r="1" spans="1:7" ht="20.9" customHeight="1">
      <c r="A1" s="66" t="s">
        <v>45</v>
      </c>
      <c r="B1" s="66"/>
      <c r="C1" s="24"/>
      <c r="D1" s="25"/>
      <c r="E1" s="47" t="s">
        <v>0</v>
      </c>
      <c r="F1" s="47"/>
    </row>
    <row r="2" spans="1:7" ht="20.9" customHeight="1">
      <c r="A2" s="67" t="s">
        <v>47</v>
      </c>
      <c r="B2" s="67"/>
      <c r="C2" s="24"/>
      <c r="D2" s="25"/>
      <c r="E2" s="38"/>
      <c r="F2" s="38"/>
    </row>
    <row r="3" spans="1:7" ht="20.9" customHeight="1">
      <c r="A3" s="59" t="s">
        <v>48</v>
      </c>
      <c r="B3" s="59"/>
      <c r="C3" s="59"/>
      <c r="D3" s="59"/>
      <c r="E3" s="59"/>
      <c r="F3" s="59"/>
    </row>
    <row r="4" spans="1:7" ht="16.149999999999999" customHeight="1">
      <c r="A4" s="68" t="s">
        <v>52</v>
      </c>
      <c r="B4" s="68"/>
      <c r="C4" s="68"/>
      <c r="D4" s="68"/>
      <c r="E4" s="68"/>
      <c r="F4" s="68"/>
    </row>
    <row r="5" spans="1:7" ht="19.45" customHeight="1">
      <c r="A5" s="2"/>
      <c r="B5" s="2"/>
      <c r="C5" s="26"/>
      <c r="D5" s="26"/>
      <c r="E5" s="48" t="s">
        <v>1</v>
      </c>
      <c r="F5" s="48"/>
    </row>
    <row r="6" spans="1:7" ht="15.55" customHeight="1">
      <c r="A6" s="49" t="s">
        <v>2</v>
      </c>
      <c r="B6" s="52" t="s">
        <v>3</v>
      </c>
      <c r="C6" s="55" t="s">
        <v>49</v>
      </c>
      <c r="D6" s="55" t="s">
        <v>50</v>
      </c>
      <c r="E6" s="63" t="s">
        <v>51</v>
      </c>
      <c r="F6" s="60" t="s">
        <v>4</v>
      </c>
    </row>
    <row r="7" spans="1:7" ht="8.1" customHeight="1">
      <c r="A7" s="50"/>
      <c r="B7" s="53"/>
      <c r="C7" s="56"/>
      <c r="D7" s="56"/>
      <c r="E7" s="64"/>
      <c r="F7" s="61"/>
    </row>
    <row r="8" spans="1:7" ht="25.95" customHeight="1">
      <c r="A8" s="51"/>
      <c r="B8" s="54"/>
      <c r="C8" s="57"/>
      <c r="D8" s="57"/>
      <c r="E8" s="65"/>
      <c r="F8" s="62"/>
    </row>
    <row r="9" spans="1:7" s="3" customFormat="1" ht="20.2" customHeight="1">
      <c r="A9" s="4" t="s">
        <v>5</v>
      </c>
      <c r="B9" s="5" t="s">
        <v>7</v>
      </c>
      <c r="C9" s="31">
        <v>31035301</v>
      </c>
      <c r="D9" s="31">
        <f>+D10+D13+D16+D17+D18</f>
        <v>32848101</v>
      </c>
      <c r="E9" s="31">
        <v>33472658</v>
      </c>
      <c r="F9" s="39">
        <f>+E9/D9</f>
        <v>1.0190134887858511</v>
      </c>
      <c r="G9" s="44"/>
    </row>
    <row r="10" spans="1:7" s="3" customFormat="1" ht="20.2" customHeight="1">
      <c r="A10" s="6" t="s">
        <v>8</v>
      </c>
      <c r="B10" s="7" t="s">
        <v>9</v>
      </c>
      <c r="C10" s="27">
        <f>+C11+C12</f>
        <v>23217300</v>
      </c>
      <c r="D10" s="27">
        <f>+D11+D12</f>
        <v>25035100</v>
      </c>
      <c r="E10" s="27">
        <f>+E11+E12</f>
        <v>23846500</v>
      </c>
      <c r="F10" s="40">
        <f>+E10/D10</f>
        <v>0.95252265818790416</v>
      </c>
    </row>
    <row r="11" spans="1:7" s="3" customFormat="1" ht="20.2" customHeight="1">
      <c r="A11" s="8">
        <v>1</v>
      </c>
      <c r="B11" s="9" t="s">
        <v>10</v>
      </c>
      <c r="C11" s="28">
        <v>9111000</v>
      </c>
      <c r="D11" s="28">
        <f>+'[1]15'!$D$11</f>
        <v>8996000</v>
      </c>
      <c r="E11" s="28">
        <v>9040000</v>
      </c>
      <c r="F11" s="36">
        <f t="shared" ref="F11:F18" si="0">+E11/D11</f>
        <v>1.0048910626945309</v>
      </c>
    </row>
    <row r="12" spans="1:7" s="3" customFormat="1" ht="22.65" customHeight="1">
      <c r="A12" s="8">
        <v>2</v>
      </c>
      <c r="B12" s="32" t="s">
        <v>11</v>
      </c>
      <c r="C12" s="28">
        <v>14106300</v>
      </c>
      <c r="D12" s="28">
        <f>+'[1]15'!$D$12</f>
        <v>16039100</v>
      </c>
      <c r="E12" s="28">
        <v>14806500</v>
      </c>
      <c r="F12" s="36">
        <f t="shared" si="0"/>
        <v>0.92315030145082955</v>
      </c>
    </row>
    <row r="13" spans="1:7" s="3" customFormat="1" ht="20.2" customHeight="1">
      <c r="A13" s="6" t="s">
        <v>12</v>
      </c>
      <c r="B13" s="7" t="s">
        <v>13</v>
      </c>
      <c r="C13" s="27">
        <f>+C14+C15</f>
        <v>4670467</v>
      </c>
      <c r="D13" s="27">
        <f>+D14+D15</f>
        <v>4665467</v>
      </c>
      <c r="E13" s="27">
        <f>+E14+E15</f>
        <v>5206585</v>
      </c>
      <c r="F13" s="40">
        <f t="shared" si="0"/>
        <v>1.1159836732314257</v>
      </c>
    </row>
    <row r="14" spans="1:7" s="3" customFormat="1" ht="20.2" customHeight="1">
      <c r="A14" s="10">
        <v>1</v>
      </c>
      <c r="B14" s="9" t="s">
        <v>14</v>
      </c>
      <c r="C14" s="28"/>
      <c r="D14" s="28"/>
      <c r="E14" s="28"/>
      <c r="F14" s="36"/>
    </row>
    <row r="15" spans="1:7" s="3" customFormat="1" ht="20.2" customHeight="1">
      <c r="A15" s="10">
        <v>2</v>
      </c>
      <c r="B15" s="9" t="s">
        <v>15</v>
      </c>
      <c r="C15" s="28">
        <f>+'[1]15'!$C$13</f>
        <v>4670467</v>
      </c>
      <c r="D15" s="28">
        <f>+'[1]15'!$D$13</f>
        <v>4665467</v>
      </c>
      <c r="E15" s="28">
        <f>+'[1]15'!$E$13</f>
        <v>5206585</v>
      </c>
      <c r="F15" s="36">
        <f t="shared" si="0"/>
        <v>1.1159836732314257</v>
      </c>
    </row>
    <row r="16" spans="1:7" s="3" customFormat="1" ht="20.2" customHeight="1">
      <c r="A16" s="6" t="s">
        <v>16</v>
      </c>
      <c r="B16" s="7" t="s">
        <v>17</v>
      </c>
      <c r="C16" s="28"/>
      <c r="D16" s="28"/>
      <c r="E16" s="28"/>
      <c r="F16" s="36"/>
    </row>
    <row r="17" spans="1:6" s="3" customFormat="1" ht="20.2" customHeight="1">
      <c r="A17" s="6" t="s">
        <v>18</v>
      </c>
      <c r="B17" s="7" t="s">
        <v>19</v>
      </c>
      <c r="C17" s="28">
        <v>2660714</v>
      </c>
      <c r="D17" s="28">
        <v>2660714</v>
      </c>
      <c r="E17" s="28">
        <v>0</v>
      </c>
      <c r="F17" s="36">
        <f t="shared" si="0"/>
        <v>0</v>
      </c>
    </row>
    <row r="18" spans="1:6" s="37" customFormat="1" ht="24.8" customHeight="1">
      <c r="A18" s="33" t="s">
        <v>20</v>
      </c>
      <c r="B18" s="34" t="s">
        <v>21</v>
      </c>
      <c r="C18" s="35">
        <v>486820</v>
      </c>
      <c r="D18" s="35">
        <v>486820</v>
      </c>
      <c r="E18" s="35">
        <v>2419573</v>
      </c>
      <c r="F18" s="36">
        <f t="shared" si="0"/>
        <v>4.9701594018322997</v>
      </c>
    </row>
    <row r="19" spans="1:6" s="3" customFormat="1" ht="16.600000000000001" customHeight="1">
      <c r="A19" s="6" t="s">
        <v>6</v>
      </c>
      <c r="B19" s="11" t="s">
        <v>22</v>
      </c>
      <c r="C19" s="27">
        <v>31035301</v>
      </c>
      <c r="D19" s="27">
        <v>29775771</v>
      </c>
      <c r="E19" s="27">
        <v>33472658</v>
      </c>
      <c r="F19" s="40">
        <f>+E19/C19</f>
        <v>1.0785349882702926</v>
      </c>
    </row>
    <row r="20" spans="1:6" s="3" customFormat="1" ht="20.2" customHeight="1">
      <c r="A20" s="6" t="s">
        <v>8</v>
      </c>
      <c r="B20" s="7" t="s">
        <v>23</v>
      </c>
      <c r="C20" s="27">
        <v>28676301</v>
      </c>
      <c r="D20" s="27">
        <v>27421771</v>
      </c>
      <c r="E20" s="27">
        <v>30156676</v>
      </c>
      <c r="F20" s="40">
        <f>+E20/C20</f>
        <v>1.0516236386275901</v>
      </c>
    </row>
    <row r="21" spans="1:6" s="3" customFormat="1" ht="20.2" customHeight="1">
      <c r="A21" s="12">
        <v>1</v>
      </c>
      <c r="B21" s="9" t="s">
        <v>24</v>
      </c>
      <c r="C21" s="28">
        <v>12840605</v>
      </c>
      <c r="D21" s="28">
        <v>12791438</v>
      </c>
      <c r="E21" s="28">
        <v>12078410</v>
      </c>
      <c r="F21" s="36">
        <f t="shared" ref="F21:F25" si="1">+E21/C21</f>
        <v>0.94064181555308335</v>
      </c>
    </row>
    <row r="22" spans="1:6" s="3" customFormat="1" ht="20.2" customHeight="1">
      <c r="A22" s="12">
        <v>2</v>
      </c>
      <c r="B22" s="9" t="s">
        <v>25</v>
      </c>
      <c r="C22" s="28">
        <v>12840605</v>
      </c>
      <c r="D22" s="28">
        <v>12791438</v>
      </c>
      <c r="E22" s="28">
        <v>12078410</v>
      </c>
      <c r="F22" s="36">
        <f t="shared" si="1"/>
        <v>0.94064181555308335</v>
      </c>
    </row>
    <row r="23" spans="1:6" s="3" customFormat="1" ht="31.7">
      <c r="A23" s="12">
        <v>3</v>
      </c>
      <c r="B23" s="23" t="s">
        <v>26</v>
      </c>
      <c r="C23" s="28">
        <v>0</v>
      </c>
      <c r="D23" s="28">
        <v>0</v>
      </c>
      <c r="E23" s="28">
        <v>60000</v>
      </c>
      <c r="F23" s="36"/>
    </row>
    <row r="24" spans="1:6" s="3" customFormat="1" ht="20.2" customHeight="1">
      <c r="A24" s="8">
        <v>4</v>
      </c>
      <c r="B24" s="9" t="s">
        <v>27</v>
      </c>
      <c r="C24" s="28">
        <v>2910</v>
      </c>
      <c r="D24" s="28">
        <v>111237</v>
      </c>
      <c r="E24" s="28">
        <v>2910</v>
      </c>
      <c r="F24" s="36">
        <f>+E24/C24</f>
        <v>1</v>
      </c>
    </row>
    <row r="25" spans="1:6" s="3" customFormat="1" ht="20.2" customHeight="1">
      <c r="A25" s="8">
        <v>5</v>
      </c>
      <c r="B25" s="9" t="s">
        <v>28</v>
      </c>
      <c r="C25" s="28">
        <v>537096</v>
      </c>
      <c r="D25" s="28">
        <v>537096</v>
      </c>
      <c r="E25" s="28">
        <v>525321</v>
      </c>
      <c r="F25" s="36">
        <f t="shared" si="1"/>
        <v>0.97807654497519991</v>
      </c>
    </row>
    <row r="26" spans="1:6" s="3" customFormat="1" ht="20.2" customHeight="1">
      <c r="A26" s="8">
        <v>6</v>
      </c>
      <c r="B26" s="9" t="s">
        <v>29</v>
      </c>
      <c r="C26" s="28"/>
      <c r="D26" s="28"/>
      <c r="E26" s="28"/>
      <c r="F26" s="36"/>
    </row>
    <row r="27" spans="1:6" s="3" customFormat="1" ht="20.2" customHeight="1">
      <c r="A27" s="6" t="s">
        <v>12</v>
      </c>
      <c r="B27" s="7" t="s">
        <v>30</v>
      </c>
      <c r="C27" s="27">
        <f>+C28+C29</f>
        <v>2359000</v>
      </c>
      <c r="D27" s="27">
        <f t="shared" ref="D27:E27" si="2">+D28+D29</f>
        <v>2354000</v>
      </c>
      <c r="E27" s="27">
        <f t="shared" si="2"/>
        <v>3315982</v>
      </c>
      <c r="F27" s="40">
        <f>+E27/C27</f>
        <v>1.4056727426875795</v>
      </c>
    </row>
    <row r="28" spans="1:6" s="3" customFormat="1" ht="20.2" customHeight="1">
      <c r="A28" s="8">
        <v>1</v>
      </c>
      <c r="B28" s="9" t="s">
        <v>31</v>
      </c>
      <c r="C28" s="28"/>
      <c r="D28" s="28"/>
      <c r="E28" s="28"/>
      <c r="F28" s="36"/>
    </row>
    <row r="29" spans="1:6" s="3" customFormat="1" ht="18.899999999999999" customHeight="1">
      <c r="A29" s="8">
        <f>A28+1</f>
        <v>2</v>
      </c>
      <c r="B29" s="32" t="s">
        <v>32</v>
      </c>
      <c r="C29" s="28">
        <v>2359000</v>
      </c>
      <c r="D29" s="28">
        <v>2354000</v>
      </c>
      <c r="E29" s="28">
        <v>3315982</v>
      </c>
      <c r="F29" s="36"/>
    </row>
    <row r="30" spans="1:6" s="3" customFormat="1" ht="20.2" customHeight="1">
      <c r="A30" s="13" t="s">
        <v>16</v>
      </c>
      <c r="B30" s="14" t="s">
        <v>33</v>
      </c>
      <c r="C30" s="28"/>
      <c r="D30" s="28"/>
      <c r="E30" s="28"/>
      <c r="F30" s="36"/>
    </row>
    <row r="31" spans="1:6" s="3" customFormat="1" ht="20.2" customHeight="1">
      <c r="A31" s="6" t="s">
        <v>34</v>
      </c>
      <c r="B31" s="15" t="s">
        <v>46</v>
      </c>
      <c r="C31" s="27"/>
      <c r="D31" s="27"/>
      <c r="E31" s="27">
        <v>2000000</v>
      </c>
      <c r="F31" s="40"/>
    </row>
    <row r="32" spans="1:6" s="3" customFormat="1" ht="18" customHeight="1">
      <c r="A32" s="6" t="s">
        <v>35</v>
      </c>
      <c r="B32" s="15" t="s">
        <v>36</v>
      </c>
      <c r="C32" s="28"/>
      <c r="D32" s="28"/>
      <c r="E32" s="28"/>
      <c r="F32" s="36"/>
    </row>
    <row r="33" spans="1:8" s="3" customFormat="1" ht="20.2" customHeight="1">
      <c r="A33" s="16">
        <v>1</v>
      </c>
      <c r="B33" s="17" t="s">
        <v>37</v>
      </c>
      <c r="C33" s="28"/>
      <c r="D33" s="28"/>
      <c r="E33" s="28"/>
      <c r="F33" s="36"/>
    </row>
    <row r="34" spans="1:8" s="3" customFormat="1" ht="30.85" customHeight="1">
      <c r="A34" s="16">
        <v>2</v>
      </c>
      <c r="B34" s="17" t="s">
        <v>38</v>
      </c>
      <c r="C34" s="28"/>
      <c r="D34" s="28"/>
      <c r="E34" s="28"/>
      <c r="F34" s="36"/>
    </row>
    <row r="35" spans="1:8" s="3" customFormat="1" ht="20.2" customHeight="1">
      <c r="A35" s="6" t="s">
        <v>39</v>
      </c>
      <c r="B35" s="15" t="s">
        <v>40</v>
      </c>
      <c r="C35" s="28"/>
      <c r="D35" s="28"/>
      <c r="E35" s="28"/>
      <c r="F35" s="36"/>
    </row>
    <row r="36" spans="1:8" s="3" customFormat="1" ht="20.2" customHeight="1">
      <c r="A36" s="12">
        <v>1</v>
      </c>
      <c r="B36" s="18" t="s">
        <v>41</v>
      </c>
      <c r="C36" s="28"/>
      <c r="D36" s="28"/>
      <c r="E36" s="28"/>
      <c r="F36" s="36"/>
    </row>
    <row r="37" spans="1:8" s="3" customFormat="1" ht="20.2" customHeight="1">
      <c r="A37" s="19">
        <v>2</v>
      </c>
      <c r="B37" s="20" t="s">
        <v>42</v>
      </c>
      <c r="C37" s="29"/>
      <c r="D37" s="29"/>
      <c r="E37" s="29"/>
      <c r="F37" s="41"/>
    </row>
    <row r="38" spans="1:8" ht="20.9" customHeight="1">
      <c r="A38" s="21" t="s">
        <v>43</v>
      </c>
      <c r="B38" s="22"/>
      <c r="C38" s="26"/>
      <c r="D38" s="26"/>
      <c r="E38" s="26"/>
      <c r="F38" s="42"/>
    </row>
    <row r="39" spans="1:8" ht="31.55" customHeight="1">
      <c r="A39" s="58" t="s">
        <v>44</v>
      </c>
      <c r="B39" s="58"/>
      <c r="C39" s="58"/>
      <c r="D39" s="58"/>
      <c r="E39" s="58"/>
      <c r="F39" s="58"/>
      <c r="G39" s="22"/>
      <c r="H39" s="22"/>
    </row>
    <row r="40" spans="1:8" ht="17.850000000000001">
      <c r="A40" s="3"/>
      <c r="B40" s="45"/>
      <c r="C40" s="46"/>
      <c r="D40" s="46"/>
      <c r="E40" s="46"/>
      <c r="F40" s="46"/>
    </row>
    <row r="41" spans="1:8" ht="11.25" customHeight="1">
      <c r="A41" s="3"/>
      <c r="B41" s="3"/>
      <c r="C41" s="26"/>
      <c r="D41" s="26"/>
      <c r="E41" s="26"/>
      <c r="F41" s="42"/>
    </row>
    <row r="42" spans="1:8" ht="17.850000000000001">
      <c r="A42" s="3"/>
      <c r="B42" s="3"/>
      <c r="C42" s="26"/>
      <c r="D42" s="26"/>
      <c r="E42" s="26"/>
      <c r="F42" s="42"/>
    </row>
    <row r="43" spans="1:8" ht="17.850000000000001">
      <c r="A43" s="3"/>
      <c r="B43" s="3"/>
      <c r="C43" s="26"/>
      <c r="D43" s="26"/>
      <c r="E43" s="26"/>
      <c r="F43" s="42"/>
    </row>
    <row r="44" spans="1:8" ht="17.850000000000001">
      <c r="A44" s="3"/>
      <c r="B44" s="3"/>
      <c r="C44" s="26"/>
      <c r="D44" s="26"/>
      <c r="E44" s="26"/>
      <c r="F44" s="42"/>
    </row>
    <row r="45" spans="1:8" ht="17.850000000000001">
      <c r="A45" s="3"/>
      <c r="B45" s="3"/>
      <c r="C45" s="26"/>
      <c r="D45" s="26"/>
      <c r="E45" s="26"/>
      <c r="F45" s="42"/>
    </row>
    <row r="46" spans="1:8" ht="17.850000000000001">
      <c r="A46" s="3"/>
      <c r="B46" s="3"/>
      <c r="C46" s="26"/>
      <c r="D46" s="26"/>
      <c r="E46" s="26"/>
      <c r="F46" s="42"/>
    </row>
    <row r="47" spans="1:8" ht="17.850000000000001">
      <c r="A47" s="3"/>
      <c r="B47" s="3"/>
      <c r="C47" s="26"/>
      <c r="D47" s="26"/>
      <c r="E47" s="26"/>
      <c r="F47" s="42"/>
    </row>
    <row r="48" spans="1:8" ht="17.850000000000001">
      <c r="A48" s="3"/>
      <c r="B48" s="3"/>
      <c r="C48" s="26"/>
      <c r="D48" s="26"/>
      <c r="E48" s="26"/>
      <c r="F48" s="42"/>
    </row>
    <row r="49" spans="1:6" ht="17.850000000000001">
      <c r="A49" s="3"/>
      <c r="B49" s="3"/>
      <c r="C49" s="26"/>
      <c r="D49" s="26"/>
      <c r="E49" s="26"/>
      <c r="F49" s="42"/>
    </row>
    <row r="50" spans="1:6" ht="22.65" customHeight="1">
      <c r="A50" s="3"/>
      <c r="B50" s="3"/>
      <c r="C50" s="26"/>
      <c r="D50" s="26"/>
      <c r="E50" s="26"/>
      <c r="F50" s="42"/>
    </row>
    <row r="51" spans="1:6" ht="17.850000000000001">
      <c r="A51" s="3"/>
      <c r="B51" s="3"/>
      <c r="C51" s="26"/>
      <c r="D51" s="26"/>
      <c r="E51" s="26"/>
      <c r="F51" s="42"/>
    </row>
    <row r="52" spans="1:6" ht="17.850000000000001">
      <c r="A52" s="3"/>
      <c r="B52" s="3"/>
      <c r="C52" s="26"/>
      <c r="D52" s="26"/>
      <c r="E52" s="26"/>
      <c r="F52" s="42"/>
    </row>
    <row r="53" spans="1:6" ht="17.850000000000001">
      <c r="A53" s="3"/>
      <c r="B53" s="3"/>
      <c r="C53" s="26"/>
      <c r="D53" s="26"/>
      <c r="E53" s="26"/>
      <c r="F53" s="42"/>
    </row>
    <row r="54" spans="1:6" ht="17.850000000000001">
      <c r="A54" s="3"/>
      <c r="B54" s="3"/>
      <c r="C54" s="26"/>
      <c r="D54" s="26"/>
      <c r="E54" s="26"/>
      <c r="F54" s="42"/>
    </row>
  </sheetData>
  <mergeCells count="14">
    <mergeCell ref="B40:F40"/>
    <mergeCell ref="E1:F1"/>
    <mergeCell ref="E5:F5"/>
    <mergeCell ref="A6:A8"/>
    <mergeCell ref="B6:B8"/>
    <mergeCell ref="C6:C8"/>
    <mergeCell ref="A39:F39"/>
    <mergeCell ref="A3:F3"/>
    <mergeCell ref="F6:F8"/>
    <mergeCell ref="D6:D8"/>
    <mergeCell ref="E6:E8"/>
    <mergeCell ref="A1:B1"/>
    <mergeCell ref="A2:B2"/>
    <mergeCell ref="A4:F4"/>
  </mergeCells>
  <printOptions horizontalCentered="1"/>
  <pageMargins left="0.25" right="0.35" top="0.3" bottom="0.3" header="0.3" footer="0.3"/>
  <pageSetup paperSize="9" scale="94" orientation="portrait" r:id="rId1"/>
  <headerFooter differentFirst="1">
    <oddHeader>&amp;C2</oddHeader>
  </headerFooter>
  <rowBreaks count="1" manualBreakCount="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27A742-7851-468C-854E-9FA595A73185}">
  <ds:schemaRefs>
    <ds:schemaRef ds:uri="http://schemas.microsoft.com/sharepoint/v3/contenttype/forms"/>
  </ds:schemaRefs>
</ds:datastoreItem>
</file>

<file path=customXml/itemProps2.xml><?xml version="1.0" encoding="utf-8"?>
<ds:datastoreItem xmlns:ds="http://schemas.openxmlformats.org/officeDocument/2006/customXml" ds:itemID="{985B019B-85D7-47D5-979B-FAC6D85D3B30}">
  <ds:schemaRefs>
    <ds:schemaRef ds:uri="http://purl.org/dc/dcmitype/"/>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744E9480-35C4-4DA2-9200-BD0A52026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2024-12-05T07:47:38Z</cp:lastPrinted>
  <dcterms:created xsi:type="dcterms:W3CDTF">2018-08-22T07:49:45Z</dcterms:created>
  <dcterms:modified xsi:type="dcterms:W3CDTF">2024-12-10T07:10:01Z</dcterms:modified>
</cp:coreProperties>
</file>