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NĂM 2025\CONG KHAI NGAN SACH\DU TOAN TRINH HĐND TINH\"/>
    </mc:Choice>
  </mc:AlternateContent>
  <bookViews>
    <workbookView xWindow="0" yWindow="0" windowWidth="11520" windowHeight="12361"/>
  </bookViews>
  <sheets>
    <sheet name="Sheet1" sheetId="1" r:id="rId1"/>
  </sheets>
  <externalReferences>
    <externalReference r:id="rId2"/>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E10" i="1" s="1"/>
  <c r="D11" i="1"/>
  <c r="D10" i="1" s="1"/>
  <c r="D9" i="1" s="1"/>
  <c r="C28" i="1"/>
  <c r="C29" i="1"/>
  <c r="C30" i="1"/>
  <c r="C31" i="1"/>
  <c r="C25" i="1"/>
  <c r="C26" i="1"/>
  <c r="C27" i="1"/>
  <c r="C24" i="1"/>
  <c r="C21" i="1"/>
  <c r="C22" i="1"/>
  <c r="C23" i="1"/>
  <c r="C20" i="1"/>
  <c r="C12" i="1"/>
  <c r="C13" i="1"/>
  <c r="C14" i="1"/>
  <c r="C15" i="1"/>
  <c r="C16" i="1"/>
  <c r="C17" i="1"/>
  <c r="C18" i="1"/>
  <c r="C19" i="1"/>
  <c r="C10" i="1" l="1"/>
  <c r="C11" i="1"/>
  <c r="D8" i="1"/>
  <c r="E9" i="1" l="1"/>
  <c r="E8" i="1" s="1"/>
  <c r="A23" i="1"/>
  <c r="C9" i="1" l="1"/>
  <c r="C8" i="1" s="1"/>
</calcChain>
</file>

<file path=xl/sharedStrings.xml><?xml version="1.0" encoding="utf-8"?>
<sst xmlns="http://schemas.openxmlformats.org/spreadsheetml/2006/main" count="51" uniqueCount="44">
  <si>
    <t>Đơn vị: Triệu đồng</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</si>
  <si>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</si>
  <si>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</si>
  <si>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</si>
  <si>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</si>
  <si>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</si>
  <si>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</si>
  <si>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</si>
  <si>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</si>
  <si>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</si>
  <si>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</si>
  <si>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</si>
  <si>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</si>
  <si>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</si>
  <si>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</si>
  <si>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</si>
  <si>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</si>
  <si>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NGÂN SÁCH CẤP TỈNH</t>
  </si>
  <si>
    <t>-</t>
  </si>
  <si>
    <t>NSĐP</t>
  </si>
  <si>
    <t>Biểu số 36/CK-NSNN</t>
  </si>
  <si>
    <t>CHIA RA</t>
  </si>
  <si>
    <t>NGÂN SÁCH HUYỆN</t>
  </si>
  <si>
    <t>TỔNG CHI NGÂN SÁCH ĐỊA PHƯƠNG</t>
  </si>
  <si>
    <t>CHI CÂN ĐỐI NGÂN SÁCH ĐỊA PHƯƠNG</t>
  </si>
  <si>
    <t>Chi đầu tư phát triển</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</si>
  <si>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</si>
  <si>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</si>
  <si>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</si>
  <si>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</si>
  <si>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</si>
  <si>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</si>
  <si>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</si>
  <si>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</si>
  <si>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</si>
  <si>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</si>
  <si>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</si>
  <si>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CÁC CHƯƠNG TRÌNH MỤC TIÊU</t>
  </si>
  <si>
    <t>CHI CHUYỂN NGUỒN SANG NĂM SAU</t>
  </si>
  <si>
    <t>UBND TỈNH ĐỒNG NAI</t>
  </si>
  <si>
    <t>STT</t>
  </si>
  <si>
    <t>SỞ TÀI CHÍNH</t>
  </si>
  <si>
    <t>DỰ TOÁN CHI NGÂN SÁCH ĐỊA PHƯƠNG, CHI NGÂN SÁCH CẤP TỈNH 
VÀ CHI NGÂN SÁCH HUYỆN THEO CƠ CẤU CHI NĂM  2025</t>
  </si>
  <si>
    <t>(Đính kèm công văn số                  /STC-NSNN ngày          /        /2024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</si>
</sst>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23" x14ac:knownFonts="1">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i/>
      <sz val="12"/>
      <name val="Times New Roman"/>
      <family val="1"/>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sz val="11"/>
      <name val="Times New Roman"/>
      <family val="1"/>
    </font>
    <font>
      <i/>
      <sz val="11"/>
      <name val="Times New Roman"/>
      <family val="1"/>
    </font>
    <font>
      <sz val="11"/>
      <color indexed="8"/>
      <name val="Calibri"/>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6" fillId="0" borderId="0" applyFont="0" applyFill="0" applyBorder="0" applyAlignment="0" applyProtection="0"/>
    <xf numFmtId="0" fontId="13" fillId="0" borderId="0"/>
    <xf numFmtId="0" fontId="14" fillId="0" borderId="0"/>
    <xf numFmtId="0" fontId="2" fillId="0" borderId="0"/>
    <xf numFmtId="0" fontId="18" fillId="0" borderId="0"/>
    <xf numFmtId="0" fontId="13" fillId="0" borderId="0"/>
    <xf numFmtId="0" fontId="17" fillId="0" borderId="0"/>
    <xf numFmtId="0" fontId="1" fillId="0" borderId="0"/>
    <xf numFmtId="43" fontId="19" fillId="0" borderId="0" applyFont="0" applyFill="0" applyBorder="0" applyAlignment="0" applyProtection="0"/>
    <xf numFmtId="43" fontId="22" fillId="0" borderId="0" applyFont="0" applyFill="0" applyBorder="0" applyAlignment="0" applyProtection="0"/>
  </cellStyleXfs>
  <cellXfs count="46">
    <xf numFmtId="0" fontId="0" fillId="0" borderId="0" xfId="0"/>
    <xf numFmtId="0" fontId="5" fillId="0" borderId="0" xfId="0" applyFont="1"/>
    <xf numFmtId="0" fontId="4" fillId="0" borderId="0" xfId="0" applyFont="1"/>
    <xf numFmtId="0" fontId="9" fillId="0" borderId="0" xfId="0" applyFont="1" applyAlignment="1">
      <alignment horizontal="left"/>
    </xf>
    <xf numFmtId="0" fontId="10" fillId="0" borderId="0" xfId="0" applyFont="1"/>
    <xf numFmtId="0" fontId="5" fillId="0" borderId="1" xfId="0" applyFont="1" applyBorder="1" applyAlignment="1">
      <alignment horizontal="center"/>
    </xf>
    <xf numFmtId="0" fontId="5" fillId="0" borderId="2" xfId="0" applyFont="1" applyBorder="1" applyAlignment="1">
      <alignment horizontal="center"/>
    </xf>
    <xf numFmtId="0" fontId="4" fillId="0" borderId="2" xfId="0" applyFont="1" applyBorder="1" applyAlignment="1">
      <alignment horizontal="center"/>
    </xf>
    <xf numFmtId="0" fontId="3" fillId="0" borderId="2" xfId="0" applyFont="1" applyBorder="1" applyAlignment="1">
      <alignment horizontal="center"/>
    </xf>
    <xf numFmtId="0" fontId="9" fillId="0" borderId="0" xfId="0" applyFont="1"/>
    <xf numFmtId="0" fontId="4" fillId="0" borderId="2" xfId="0" applyFont="1" applyBorder="1"/>
    <xf numFmtId="0" fontId="5" fillId="0" borderId="2" xfId="0" applyFont="1" applyBorder="1"/>
    <xf numFmtId="0" fontId="7" fillId="0" borderId="0" xfId="0" applyFont="1"/>
    <xf numFmtId="0" fontId="6" fillId="0" borderId="2" xfId="0" applyFont="1" applyBorder="1" applyAlignment="1">
      <alignment horizontal="center"/>
    </xf>
    <xf numFmtId="0" fontId="6" fillId="0" borderId="2" xfId="0" quotePrefix="1" applyFont="1" applyBorder="1" applyAlignment="1">
      <alignment horizontal="center"/>
    </xf>
    <xf numFmtId="0" fontId="6" fillId="0" borderId="2" xfId="0" applyFont="1" applyBorder="1"/>
    <xf numFmtId="0" fontId="4" fillId="0" borderId="2" xfId="0" applyFont="1" applyBorder="1" applyAlignment="1">
      <alignment horizontal="center" vertical="center"/>
    </xf>
    <xf numFmtId="0" fontId="8" fillId="0" borderId="0" xfId="0" applyFont="1" applyAlignment="1">
      <alignment horizontal="centerContinuous" wrapText="1"/>
    </xf>
    <xf numFmtId="0" fontId="5" fillId="0" borderId="1" xfId="0" applyFont="1" applyBorder="1"/>
    <xf numFmtId="0" fontId="4" fillId="0" borderId="2" xfId="0" applyFont="1" applyBorder="1" applyAlignment="1">
      <alignment horizontal="justify" vertical="center" wrapText="1"/>
    </xf>
    <xf numFmtId="165" fontId="4" fillId="0" borderId="0" xfId="11" applyNumberFormat="1" applyFont="1" applyFill="1" applyAlignment="1">
      <alignment horizontal="centerContinuous"/>
    </xf>
    <xf numFmtId="165" fontId="4" fillId="0" borderId="0" xfId="11" applyNumberFormat="1" applyFont="1" applyFill="1"/>
    <xf numFmtId="165" fontId="5" fillId="0" borderId="0" xfId="11" applyNumberFormat="1" applyFont="1" applyFill="1" applyAlignment="1">
      <alignment horizontal="right"/>
    </xf>
    <xf numFmtId="165" fontId="12" fillId="0" borderId="0" xfId="11" applyNumberFormat="1" applyFont="1" applyFill="1" applyAlignment="1">
      <alignment horizontal="centerContinuous"/>
    </xf>
    <xf numFmtId="165" fontId="10" fillId="0" borderId="0" xfId="11" applyNumberFormat="1" applyFont="1" applyFill="1"/>
    <xf numFmtId="165" fontId="15" fillId="0" borderId="0" xfId="11" applyNumberFormat="1" applyFont="1" applyFill="1" applyAlignment="1">
      <alignment horizontal="right"/>
    </xf>
    <xf numFmtId="165" fontId="11" fillId="0" borderId="3" xfId="11" applyNumberFormat="1" applyFont="1" applyFill="1" applyBorder="1" applyAlignment="1">
      <alignment horizontal="center" vertical="center" wrapText="1"/>
    </xf>
    <xf numFmtId="165" fontId="11" fillId="0" borderId="2" xfId="11" applyNumberFormat="1" applyFont="1" applyFill="1" applyBorder="1"/>
    <xf numFmtId="165" fontId="21" fillId="0" borderId="2" xfId="11" applyNumberFormat="1" applyFont="1" applyFill="1" applyBorder="1"/>
    <xf numFmtId="165" fontId="20" fillId="0" borderId="2" xfId="11" applyNumberFormat="1" applyFont="1" applyFill="1" applyBorder="1"/>
    <xf numFmtId="165" fontId="11" fillId="0" borderId="1" xfId="11" applyNumberFormat="1" applyFont="1" applyFill="1" applyBorder="1"/>
    <xf numFmtId="0" fontId="5" fillId="0" borderId="2" xfId="0" applyFont="1" applyBorder="1" applyAlignment="1">
      <alignment wrapText="1"/>
    </xf>
    <xf numFmtId="0" fontId="5" fillId="0" borderId="0" xfId="0" applyFont="1" applyAlignment="1">
      <alignment horizontal="centerContinuous" vertical="center" wrapText="1"/>
    </xf>
    <xf numFmtId="165" fontId="20" fillId="0" borderId="0" xfId="11" applyNumberFormat="1" applyFont="1" applyFill="1"/>
    <xf numFmtId="165" fontId="11" fillId="0" borderId="0" xfId="11" applyNumberFormat="1" applyFont="1" applyFill="1" applyAlignment="1">
      <alignment horizontal="right"/>
    </xf>
    <xf numFmtId="0" fontId="4" fillId="0" borderId="0" xfId="0" applyFont="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165" fontId="5" fillId="0" borderId="4" xfId="11" applyNumberFormat="1" applyFont="1" applyFill="1" applyBorder="1" applyAlignment="1">
      <alignment horizontal="center" vertical="center" wrapText="1"/>
    </xf>
    <xf numFmtId="165" fontId="5" fillId="0" borderId="3" xfId="11" applyNumberFormat="1" applyFont="1" applyFill="1" applyBorder="1" applyAlignment="1">
      <alignment horizontal="center" vertical="center" wrapText="1"/>
    </xf>
    <xf numFmtId="165" fontId="11" fillId="0" borderId="5" xfId="11" applyNumberFormat="1" applyFont="1" applyFill="1" applyBorder="1" applyAlignment="1">
      <alignment horizontal="center" vertical="center" wrapText="1"/>
    </xf>
    <xf numFmtId="165" fontId="11" fillId="0" borderId="6" xfId="11"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cellXfs>
  <cellStyles count="13">
    <cellStyle name="Comma" xfId="11" builtinId="3"/>
    <cellStyle name="Comma 2" xfId="1"/>
    <cellStyle name="Comma 3" xfId="12"/>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1147156</xdr:colOff>
      <xdr:row>1</xdr:row>
      <xdr:rowOff>224444</xdr:rowOff>
    </xdr:from>
    <xdr:to>
      <xdr:col>1</xdr:col>
      <xdr:colOff>1895302</xdr:colOff>
      <xdr:row>1</xdr:row>
      <xdr:rowOff>224444</xdr:rowOff>
    </xdr:to>
    <xdr:cxnSp macro="">
      <xdr:nvCxnSpPr>
        <xdr:cNvPr id="5" name="Straight Connector 4">
          <a:extLst>
            <a:ext uri="{FF2B5EF4-FFF2-40B4-BE49-F238E27FC236}">
              <a16:creationId xmlns="" xmlns:a16="http://schemas.microsoft.com/office/drawing/2014/main" id="{00000000-0008-0000-0000-000005000000}"/>
            </a:ext>
          </a:extLst>
        </xdr:cNvPr>
        <xdr:cNvCxnSpPr/>
      </xdr:nvCxnSpPr>
      <xdr:spPr>
        <a:xfrm>
          <a:off x="1521229" y="490451"/>
          <a:ext cx="74814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uToan_2025_DauNam%20(2024_1129)%20PL_G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 val="16"/>
      <sheetName val="17"/>
      <sheetName val="30"/>
      <sheetName val="32"/>
      <sheetName val="33"/>
      <sheetName val="37"/>
      <sheetName val="39"/>
      <sheetName val="41"/>
      <sheetName val="42"/>
      <sheetName val="iii"/>
      <sheetName val="iv"/>
      <sheetName val="v"/>
      <sheetName val="vi"/>
      <sheetName val="01"/>
      <sheetName val="02"/>
    </sheetNames>
    <sheetDataSet>
      <sheetData sheetId="0"/>
      <sheetData sheetId="1"/>
      <sheetData sheetId="2"/>
      <sheetData sheetId="3"/>
      <sheetData sheetId="4"/>
      <sheetData sheetId="5">
        <row r="9">
          <cell r="D9">
            <v>8139910</v>
          </cell>
        </row>
        <row r="11">
          <cell r="D11">
            <v>2310220</v>
          </cell>
          <cell r="E11">
            <v>1139780</v>
          </cell>
        </row>
        <row r="12">
          <cell r="D12">
            <v>1308000</v>
          </cell>
          <cell r="E12">
            <v>742000</v>
          </cell>
        </row>
        <row r="13">
          <cell r="D13">
            <v>2000000</v>
          </cell>
        </row>
      </sheetData>
      <sheetData sheetId="6"/>
      <sheetData sheetId="7"/>
      <sheetData sheetId="8"/>
      <sheetData sheetId="9"/>
      <sheetData sheetId="10">
        <row r="34">
          <cell r="D34" t="str">
            <v>Chi giáo dục - đào tạo và dạy nghề</v>
          </cell>
        </row>
      </sheetData>
      <sheetData sheetId="11">
        <row r="29">
          <cell r="D29">
            <v>7988583</v>
          </cell>
        </row>
      </sheetData>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zoomScaleNormal="100" workbookViewId="0">
      <selection activeCell="G7" sqref="G7"/>
    </sheetView>
  </sheetViews>
  <sheetFormatPr defaultColWidth="12.8984375" defaultRowHeight="15.55" x14ac:dyDescent="0.3"/>
  <cols>
    <col min="1" max="1" width="5" style="2" customWidth="1"/>
    <col min="2" max="2" width="44.69921875" style="2" customWidth="1"/>
    <col min="3" max="3" width="15.296875" style="21" customWidth="1"/>
    <col min="4" max="4" width="14.59765625" style="21" customWidth="1"/>
    <col min="5" max="5" width="14.3984375" style="21" customWidth="1"/>
    <col min="6" max="16384" width="12.8984375" style="2"/>
  </cols>
  <sheetData>
    <row r="1" spans="1:6" ht="20.9" customHeight="1" x14ac:dyDescent="0.3">
      <c r="A1" s="35" t="s">
        <v>39</v>
      </c>
      <c r="B1" s="35"/>
      <c r="C1" s="20"/>
      <c r="D1" s="33"/>
      <c r="E1" s="34" t="s">
        <v>20</v>
      </c>
      <c r="F1" s="1"/>
    </row>
    <row r="2" spans="1:6" ht="20.9" customHeight="1" x14ac:dyDescent="0.3">
      <c r="A2" s="44" t="s">
        <v>41</v>
      </c>
      <c r="B2" s="44"/>
      <c r="C2" s="20"/>
      <c r="E2" s="22"/>
      <c r="F2" s="1"/>
    </row>
    <row r="3" spans="1:6" ht="43.95" customHeight="1" x14ac:dyDescent="0.4">
      <c r="A3" s="32" t="s">
        <v>42</v>
      </c>
      <c r="B3" s="17"/>
      <c r="C3" s="23"/>
      <c r="D3" s="23"/>
      <c r="E3" s="23"/>
    </row>
    <row r="4" spans="1:6" ht="25.35" customHeight="1" x14ac:dyDescent="0.3">
      <c r="A4" s="45" t="s">
        <v>43</v>
      </c>
      <c r="B4" s="45"/>
      <c r="C4" s="45"/>
      <c r="D4" s="45"/>
      <c r="E4" s="45"/>
    </row>
    <row r="5" spans="1:6" ht="19.45" customHeight="1" x14ac:dyDescent="0.35">
      <c r="A5" s="3"/>
      <c r="B5" s="3"/>
      <c r="C5" s="24"/>
      <c r="E5" s="25" t="s">
        <v>0</v>
      </c>
    </row>
    <row r="6" spans="1:6" s="12" customFormat="1" ht="25.5" customHeight="1" x14ac:dyDescent="0.35">
      <c r="A6" s="36" t="s">
        <v>40</v>
      </c>
      <c r="B6" s="38" t="s">
        <v>1</v>
      </c>
      <c r="C6" s="40" t="s">
        <v>19</v>
      </c>
      <c r="D6" s="42" t="s">
        <v>21</v>
      </c>
      <c r="E6" s="43"/>
    </row>
    <row r="7" spans="1:6" s="12" customFormat="1" ht="47.25" customHeight="1" x14ac:dyDescent="0.35">
      <c r="A7" s="37"/>
      <c r="B7" s="39"/>
      <c r="C7" s="41"/>
      <c r="D7" s="26" t="s">
        <v>17</v>
      </c>
      <c r="E7" s="26" t="s">
        <v>22</v>
      </c>
    </row>
    <row r="8" spans="1:6" s="4" customFormat="1" ht="21.75" customHeight="1" x14ac:dyDescent="0.35">
      <c r="A8" s="5"/>
      <c r="B8" s="18" t="s">
        <v>23</v>
      </c>
      <c r="C8" s="30">
        <f>+C9+C28+C31</f>
        <v>30156676</v>
      </c>
      <c r="D8" s="30">
        <f>+D9+D28+D31</f>
        <v>13599789</v>
      </c>
      <c r="E8" s="30">
        <f t="shared" ref="E8" si="0">+E9+E28+E31</f>
        <v>16556887</v>
      </c>
    </row>
    <row r="9" spans="1:6" s="4" customFormat="1" ht="20.3" customHeight="1" x14ac:dyDescent="0.35">
      <c r="A9" s="6" t="s">
        <v>2</v>
      </c>
      <c r="B9" s="11" t="s">
        <v>24</v>
      </c>
      <c r="C9" s="27">
        <f>+C10+C20+C24+C25+C26</f>
        <v>30156676</v>
      </c>
      <c r="D9" s="27">
        <f>+D10+D20+D24+D25+D26</f>
        <v>13599789</v>
      </c>
      <c r="E9" s="27">
        <f t="shared" ref="E9" si="1">+E10+E20+E24+E25+E26</f>
        <v>16556887</v>
      </c>
    </row>
    <row r="10" spans="1:6" s="9" customFormat="1" ht="20.3" customHeight="1" x14ac:dyDescent="0.35">
      <c r="A10" s="6" t="s">
        <v>4</v>
      </c>
      <c r="B10" s="11" t="s">
        <v>25</v>
      </c>
      <c r="C10" s="27">
        <f>+D10+E10</f>
        <v>12078410</v>
      </c>
      <c r="D10" s="27">
        <f>+D11+D19</f>
        <v>8139910</v>
      </c>
      <c r="E10" s="27">
        <f>+E11+E19</f>
        <v>3938500</v>
      </c>
    </row>
    <row r="11" spans="1:6" s="9" customFormat="1" ht="17.850000000000001" x14ac:dyDescent="0.35">
      <c r="A11" s="7">
        <v>1</v>
      </c>
      <c r="B11" s="10" t="s">
        <v>26</v>
      </c>
      <c r="C11" s="27">
        <f t="shared" ref="C11:C19" si="2">+D11+E11</f>
        <v>12018410</v>
      </c>
      <c r="D11" s="29">
        <f>2461690+'[1]33'!$D$11+'[1]33'!$D$12+'[1]33'!$D$13</f>
        <v>8079910</v>
      </c>
      <c r="E11" s="29">
        <f>2056720+'[1]33'!$E$11+'[1]33'!$E$12</f>
        <v>3938500</v>
      </c>
    </row>
    <row r="12" spans="1:6" s="9" customFormat="1" ht="17.850000000000001" hidden="1" x14ac:dyDescent="0.35">
      <c r="A12" s="13"/>
      <c r="B12" s="10" t="s">
        <v>27</v>
      </c>
      <c r="C12" s="27">
        <f t="shared" si="2"/>
        <v>0</v>
      </c>
      <c r="D12" s="28"/>
      <c r="E12" s="29"/>
    </row>
    <row r="13" spans="1:6" s="9" customFormat="1" ht="17.850000000000001" hidden="1" x14ac:dyDescent="0.35">
      <c r="A13" s="14" t="s">
        <v>18</v>
      </c>
      <c r="B13" s="15" t="s">
        <v>34</v>
      </c>
      <c r="C13" s="27">
        <f t="shared" si="2"/>
        <v>0</v>
      </c>
      <c r="D13" s="28"/>
      <c r="E13" s="29"/>
    </row>
    <row r="14" spans="1:6" s="9" customFormat="1" ht="17.850000000000001" hidden="1" x14ac:dyDescent="0.35">
      <c r="A14" s="14" t="s">
        <v>18</v>
      </c>
      <c r="B14" s="15" t="s">
        <v>35</v>
      </c>
      <c r="C14" s="27">
        <f t="shared" si="2"/>
        <v>0</v>
      </c>
      <c r="D14" s="28"/>
      <c r="E14" s="29"/>
    </row>
    <row r="15" spans="1:6" s="9" customFormat="1" ht="17.850000000000001" x14ac:dyDescent="0.35">
      <c r="A15" s="13"/>
      <c r="B15" s="10" t="s">
        <v>28</v>
      </c>
      <c r="C15" s="27">
        <f t="shared" si="2"/>
        <v>0</v>
      </c>
      <c r="D15" s="28"/>
      <c r="E15" s="29"/>
    </row>
    <row r="16" spans="1:6" s="9" customFormat="1" ht="17.850000000000001" x14ac:dyDescent="0.35">
      <c r="A16" s="14" t="s">
        <v>18</v>
      </c>
      <c r="B16" s="15" t="s">
        <v>29</v>
      </c>
      <c r="C16" s="27">
        <f t="shared" si="2"/>
        <v>3450000</v>
      </c>
      <c r="D16" s="28">
        <v>2310220</v>
      </c>
      <c r="E16" s="29">
        <v>1139780</v>
      </c>
    </row>
    <row r="17" spans="1:5" s="9" customFormat="1" ht="17.850000000000001" x14ac:dyDescent="0.35">
      <c r="A17" s="14" t="s">
        <v>18</v>
      </c>
      <c r="B17" s="15" t="s">
        <v>30</v>
      </c>
      <c r="C17" s="27">
        <f t="shared" si="2"/>
        <v>2050000</v>
      </c>
      <c r="D17" s="28">
        <v>1308000</v>
      </c>
      <c r="E17" s="29">
        <v>742000</v>
      </c>
    </row>
    <row r="18" spans="1:5" s="9" customFormat="1" ht="62.25" x14ac:dyDescent="0.35">
      <c r="A18" s="16">
        <v>2</v>
      </c>
      <c r="B18" s="19" t="s">
        <v>31</v>
      </c>
      <c r="C18" s="27">
        <f t="shared" si="2"/>
        <v>0</v>
      </c>
      <c r="D18" s="28"/>
      <c r="E18" s="29"/>
    </row>
    <row r="19" spans="1:5" s="9" customFormat="1" ht="17.850000000000001" x14ac:dyDescent="0.35">
      <c r="A19" s="7">
        <v>3</v>
      </c>
      <c r="B19" s="10" t="s">
        <v>32</v>
      </c>
      <c r="C19" s="27">
        <f t="shared" si="2"/>
        <v>60000</v>
      </c>
      <c r="D19" s="28">
        <v>60000</v>
      </c>
      <c r="E19" s="29">
        <v>0</v>
      </c>
    </row>
    <row r="20" spans="1:5" s="4" customFormat="1" ht="19.45" customHeight="1" x14ac:dyDescent="0.35">
      <c r="A20" s="6" t="s">
        <v>5</v>
      </c>
      <c r="B20" s="11" t="s">
        <v>9</v>
      </c>
      <c r="C20" s="27">
        <f>+D20+E20</f>
        <v>17490035</v>
      </c>
      <c r="D20" s="27">
        <v>5199448</v>
      </c>
      <c r="E20" s="27">
        <v>12290587</v>
      </c>
    </row>
    <row r="21" spans="1:5" s="4" customFormat="1" ht="20.3" customHeight="1" x14ac:dyDescent="0.35">
      <c r="A21" s="6"/>
      <c r="B21" s="15" t="s">
        <v>33</v>
      </c>
      <c r="C21" s="27">
        <f t="shared" ref="C21:C23" si="3">+D21+E21</f>
        <v>0</v>
      </c>
      <c r="D21" s="28"/>
      <c r="E21" s="29"/>
    </row>
    <row r="22" spans="1:5" s="4" customFormat="1" ht="20.3" customHeight="1" x14ac:dyDescent="0.35">
      <c r="A22" s="6">
        <v>1</v>
      </c>
      <c r="B22" s="15" t="s">
        <v>34</v>
      </c>
      <c r="C22" s="28">
        <f t="shared" si="3"/>
        <v>7972026</v>
      </c>
      <c r="D22" s="28">
        <v>1352202</v>
      </c>
      <c r="E22" s="28">
        <v>6619824</v>
      </c>
    </row>
    <row r="23" spans="1:5" s="4" customFormat="1" ht="20.3" customHeight="1" x14ac:dyDescent="0.35">
      <c r="A23" s="6">
        <f>A22+1</f>
        <v>2</v>
      </c>
      <c r="B23" s="15" t="s">
        <v>35</v>
      </c>
      <c r="C23" s="28">
        <f t="shared" si="3"/>
        <v>119546</v>
      </c>
      <c r="D23" s="28">
        <v>119546</v>
      </c>
      <c r="E23" s="28">
        <v>0</v>
      </c>
    </row>
    <row r="24" spans="1:5" s="4" customFormat="1" ht="36" customHeight="1" x14ac:dyDescent="0.35">
      <c r="A24" s="8" t="s">
        <v>6</v>
      </c>
      <c r="B24" s="31" t="s">
        <v>10</v>
      </c>
      <c r="C24" s="27">
        <f>+D24+E24</f>
        <v>60000</v>
      </c>
      <c r="D24" s="27">
        <v>60000</v>
      </c>
      <c r="E24" s="27">
        <v>0</v>
      </c>
    </row>
    <row r="25" spans="1:5" s="9" customFormat="1" ht="20.3" customHeight="1" x14ac:dyDescent="0.35">
      <c r="A25" s="6" t="s">
        <v>7</v>
      </c>
      <c r="B25" s="11" t="s">
        <v>11</v>
      </c>
      <c r="C25" s="27">
        <f t="shared" ref="C25:C31" si="4">+D25+E25</f>
        <v>2910</v>
      </c>
      <c r="D25" s="27">
        <v>2910</v>
      </c>
      <c r="E25" s="27">
        <v>0</v>
      </c>
    </row>
    <row r="26" spans="1:5" s="9" customFormat="1" ht="20.3" customHeight="1" x14ac:dyDescent="0.35">
      <c r="A26" s="6" t="s">
        <v>8</v>
      </c>
      <c r="B26" s="11" t="s">
        <v>12</v>
      </c>
      <c r="C26" s="27">
        <f t="shared" si="4"/>
        <v>525321</v>
      </c>
      <c r="D26" s="27">
        <v>197521</v>
      </c>
      <c r="E26" s="27">
        <v>327800</v>
      </c>
    </row>
    <row r="27" spans="1:5" s="9" customFormat="1" ht="20.3" customHeight="1" x14ac:dyDescent="0.35">
      <c r="A27" s="6" t="s">
        <v>36</v>
      </c>
      <c r="B27" s="11" t="s">
        <v>13</v>
      </c>
      <c r="C27" s="27">
        <f t="shared" si="4"/>
        <v>0</v>
      </c>
      <c r="D27" s="27"/>
      <c r="E27" s="27"/>
    </row>
    <row r="28" spans="1:5" s="9" customFormat="1" ht="20.3" customHeight="1" x14ac:dyDescent="0.35">
      <c r="A28" s="6" t="s">
        <v>3</v>
      </c>
      <c r="B28" s="11" t="s">
        <v>37</v>
      </c>
      <c r="C28" s="27">
        <f t="shared" si="4"/>
        <v>0</v>
      </c>
      <c r="D28" s="27"/>
      <c r="E28" s="27"/>
    </row>
    <row r="29" spans="1:5" s="9" customFormat="1" ht="20.3" customHeight="1" x14ac:dyDescent="0.35">
      <c r="A29" s="6" t="s">
        <v>4</v>
      </c>
      <c r="B29" s="11" t="s">
        <v>14</v>
      </c>
      <c r="C29" s="27">
        <f t="shared" si="4"/>
        <v>0</v>
      </c>
      <c r="D29" s="27"/>
      <c r="E29" s="27"/>
    </row>
    <row r="30" spans="1:5" s="9" customFormat="1" ht="20.3" customHeight="1" x14ac:dyDescent="0.35">
      <c r="A30" s="6" t="s">
        <v>5</v>
      </c>
      <c r="B30" s="11" t="s">
        <v>15</v>
      </c>
      <c r="C30" s="27">
        <f t="shared" si="4"/>
        <v>3315982</v>
      </c>
      <c r="D30" s="27">
        <v>3315982</v>
      </c>
      <c r="E30" s="27">
        <v>0</v>
      </c>
    </row>
    <row r="31" spans="1:5" s="9" customFormat="1" ht="20.3" customHeight="1" x14ac:dyDescent="0.35">
      <c r="A31" s="6" t="s">
        <v>16</v>
      </c>
      <c r="B31" s="11" t="s">
        <v>38</v>
      </c>
      <c r="C31" s="27">
        <f t="shared" si="4"/>
        <v>0</v>
      </c>
      <c r="D31" s="27"/>
      <c r="E31" s="27"/>
    </row>
    <row r="32" spans="1:5" ht="17.850000000000001" x14ac:dyDescent="0.35">
      <c r="A32" s="4"/>
      <c r="B32" s="4"/>
      <c r="C32" s="24"/>
      <c r="D32" s="24"/>
    </row>
  </sheetData>
  <mergeCells count="7">
    <mergeCell ref="A1:B1"/>
    <mergeCell ref="A6:A7"/>
    <mergeCell ref="B6:B7"/>
    <mergeCell ref="C6:C7"/>
    <mergeCell ref="D6:E6"/>
    <mergeCell ref="A2:B2"/>
    <mergeCell ref="A4:E4"/>
  </mergeCells>
  <printOptions horizontalCentered="1"/>
  <pageMargins left="0.45" right="0.2" top="0.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BEBF5F-A0A9-4CDD-AB2B-036AF25401B2}">
  <ds:schemaRefs>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F247061D-0389-4244-98DC-C92A6D26A1D9}">
  <ds:schemaRefs>
    <ds:schemaRef ds:uri="http://schemas.microsoft.com/sharepoint/v3/contenttype/forms"/>
  </ds:schemaRefs>
</ds:datastoreItem>
</file>

<file path=customXml/itemProps3.xml><?xml version="1.0" encoding="utf-8"?>
<ds:datastoreItem xmlns:ds="http://schemas.openxmlformats.org/officeDocument/2006/customXml" ds:itemID="{2DA4994A-1730-41AB-99E7-731196ADC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Thi Hong Nhung</cp:lastModifiedBy>
  <cp:lastPrinted>2024-12-03T01:11:25Z</cp:lastPrinted>
  <dcterms:created xsi:type="dcterms:W3CDTF">2018-08-22T07:49:45Z</dcterms:created>
  <dcterms:modified xsi:type="dcterms:W3CDTF">2024-12-10T07:15:36Z</dcterms:modified>
</cp:coreProperties>
</file>