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y Drive\NĂM 2025\CONG KHAI NGAN SACH\DU TOAN TRINH HĐND TINH\"/>
    </mc:Choice>
  </mc:AlternateContent>
  <bookViews>
    <workbookView xWindow="-115" yWindow="-115" windowWidth="19446" windowHeight="11635"/>
  </bookViews>
  <sheets>
    <sheet name="Sheet1" sheetId="1" r:id="rId1"/>
  </sheets>
  <externalReferences>
    <externalReference r:id="rId2"/>
    <externalReference r:id="rId3"/>
    <externalReference r:id="rId4"/>
  </externalReferenc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1" l="1"/>
  <c r="C9" i="1"/>
  <c r="C41" i="1" l="1"/>
  <c r="C38" i="1"/>
  <c r="C37" i="1"/>
  <c r="C36" i="1"/>
  <c r="C35" i="1"/>
  <c r="C34" i="1"/>
  <c r="C33" i="1"/>
  <c r="C32" i="1"/>
  <c r="C31" i="1"/>
  <c r="C30" i="1"/>
  <c r="C29" i="1"/>
  <c r="C27" i="1"/>
  <c r="C26" i="1"/>
  <c r="C13" i="1"/>
  <c r="C42" i="1" l="1"/>
  <c r="C40" i="1"/>
  <c r="C39" i="1"/>
  <c r="A30" i="1" l="1"/>
  <c r="A31" i="1" s="1"/>
  <c r="A32" i="1" s="1"/>
  <c r="A33" i="1" s="1"/>
  <c r="A34" i="1" s="1"/>
  <c r="A35" i="1" s="1"/>
  <c r="A36" i="1" s="1"/>
  <c r="A37" i="1" s="1"/>
  <c r="A38" i="1" s="1"/>
</calcChain>
</file>

<file path=xl/sharedStrings.xml><?xml version="1.0" encoding="utf-8"?>
<sst xmlns="http://schemas.openxmlformats.org/spreadsheetml/2006/main" count="64" uniqueCount="52">
  <si>
    <t>Đơn vị: Triệu đồng</t>
  </si>
  <si>
    <t>STT</t>
  </si>
  <si>
    <t>A</t>
  </si>
  <si>
    <t>B</t>
  </si>
  <si>
    <t>I</t>
  </si>
  <si>
    <t>II</t>
  </si>
  <si>
    <t>III</t>
  </si>
  <si>
    <t>IV</t>
  </si>
  <si>
    <t>V</t>
  </si>
  <si>
    <t>TỔNG CHI NSĐP</t>
  </si>
  <si>
    <t>Chi thường xuyên</t>
  </si>
  <si>
    <t>Chi trả nợ lãi các khoản do chính quyền địa phương vay</t>
  </si>
  <si>
    <t>Chi bổ sung quỹ dự trữ tài chính</t>
  </si>
  <si>
    <t>Dự phòng ngân sách</t>
  </si>
  <si>
    <t>Chi tạo nguồn, điều chỉnh tiền lương</t>
  </si>
  <si>
    <t>C</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</si>
  <si>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</si>
  <si>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</si>
  <si>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</si>
  <si>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</si>
  <si>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</si>
  <si>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</si>
  <si>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</si>
  <si>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</si>
  <si>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CHUYỂN NGUỒN SANG NĂM SAU</t>
  </si>
  <si>
    <t>Biểu số 37/CK-NSNN</t>
  </si>
  <si>
    <t xml:space="preserve"> </t>
  </si>
  <si>
    <t>DỰ TOÁN</t>
  </si>
  <si>
    <t>CHI BỔ SUNG CÂN ĐỐI CHO NGÂN SÁCH HUYỆN</t>
  </si>
  <si>
    <t>CHI NGÂN SÁCH CẤP TỈNH THEO LĨNH VỰC</t>
  </si>
  <si>
    <t>1.1</t>
  </si>
  <si>
    <t>1.2</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</si>
  <si>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</si>
  <si>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</si>
  <si>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</si>
  <si>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</si>
  <si>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</si>
  <si>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</si>
  <si>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</si>
  <si>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</si>
  <si>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</si>
  <si>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</si>
  <si>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</si>
  <si>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</si>
  <si>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</si>
  <si>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cơ quan quản lý nhà nước, đảng, đoàn thể</t>
  </si>
  <si>
    <t>1.10</t>
  </si>
  <si>
    <t>Chi bảo đảm xã hội</t>
  </si>
  <si>
    <t>UBND TỈNH ĐỒNG NAI</t>
  </si>
  <si>
    <t xml:space="preserve">       SỞ TÀI CHÍNH</t>
  </si>
  <si>
    <t>DỰ TOÁN CHI NGÂN SÁCH CẤP TỈNH THEO LĨNH VỰC NĂM 2025</t>
  </si>
  <si>
    <t>(Đính kèm công văn số                 /STC-NSNN ngày          /       /2024 của Sở Tài chính)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</si>
</sst>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
    <numFmt numFmtId="165" formatCode="_(* #,##0_);_(* \(#,##0\);_(* &quot;-&quot;??_);_(@_)"/>
    <numFmt numFmtId="166" formatCode="#,###;\-#,###;&quot;&quot;;_(@_)"/>
  </numFmts>
  <fonts count="20">
    <font>
      <sz val="11"/>
      <color theme="1"/>
      <name val="Calibri"/>
      <family val="2"/>
      <scheme val="minor"/>
    </font>
    <font>
      <sz val="12"/>
      <name val=".VnArial Narrow"/>
      <family val="2"/>
    </font>
    <font>
      <sz val="12"/>
      <name val=".VnArial Narrow"/>
      <family val="2"/>
    </font>
    <font>
      <b/>
      <sz val="12"/>
      <name val="Times New Roman"/>
      <family val="1"/>
      <charset val="163"/>
    </font>
    <font>
      <sz val="12"/>
      <name val=".VnTime"/>
      <family val="2"/>
    </font>
    <font>
      <sz val="10"/>
      <name val="Arial"/>
      <family val="2"/>
      <charset val="163"/>
    </font>
    <font>
      <sz val="12"/>
      <name val="Times New Roman"/>
      <family val="1"/>
      <charset val="163"/>
    </font>
    <font>
      <i/>
      <sz val="12"/>
      <name val="Times New Roman"/>
      <family val="1"/>
      <charset val="163"/>
    </font>
    <font>
      <i/>
      <sz val="13"/>
      <name val="Times New Roman"/>
      <family val="1"/>
      <charset val="163"/>
    </font>
    <font>
      <b/>
      <sz val="13"/>
      <name val="Times New Roman"/>
      <family val="1"/>
      <charset val="163"/>
    </font>
    <font>
      <sz val="13"/>
      <name val="Times New Roman"/>
      <family val="1"/>
      <charset val="163"/>
    </font>
    <font>
      <sz val="13"/>
      <name val=".VnTime"/>
      <family val="2"/>
    </font>
    <font>
      <sz val="11"/>
      <name val="Times New Roman"/>
      <family val="1"/>
      <charset val="163"/>
    </font>
    <font>
      <sz val="13"/>
      <name val="VnTime"/>
    </font>
    <font>
      <i/>
      <sz val="11"/>
      <name val="Times New Roman"/>
      <family val="1"/>
    </font>
    <font>
      <sz val="11"/>
      <color theme="1"/>
      <name val="Calibri"/>
      <family val="2"/>
      <charset val="163"/>
      <scheme val="minor"/>
    </font>
    <font>
      <sz val="12"/>
      <name val="Times New Roman"/>
      <family val="1"/>
    </font>
    <font>
      <b/>
      <sz val="14"/>
      <name val="Times New Roman"/>
      <family val="1"/>
      <charset val="163"/>
    </font>
    <font>
      <b/>
      <sz val="12"/>
      <name val="Times New Roman"/>
      <family val="1"/>
    </font>
    <font>
      <i/>
      <sz val="13"/>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s>
  <cellStyleXfs count="12">
    <xf numFmtId="0" fontId="0" fillId="0" borderId="0"/>
    <xf numFmtId="43" fontId="12" fillId="0" borderId="0" applyFont="0" applyFill="0" applyBorder="0" applyAlignment="0" applyProtection="0"/>
    <xf numFmtId="44" fontId="12" fillId="0" borderId="0" applyFont="0" applyFill="0" applyBorder="0" applyAlignment="0" applyProtection="0"/>
    <xf numFmtId="166" fontId="11" fillId="0" borderId="0" applyFont="0" applyFill="0" applyBorder="0" applyAlignment="0" applyProtection="0"/>
    <xf numFmtId="0" fontId="4" fillId="0" borderId="0"/>
    <xf numFmtId="0" fontId="5" fillId="0" borderId="0"/>
    <xf numFmtId="0" fontId="2" fillId="0" borderId="0"/>
    <xf numFmtId="0" fontId="15" fillId="0" borderId="0"/>
    <xf numFmtId="0" fontId="4" fillId="0" borderId="0"/>
    <xf numFmtId="0" fontId="12" fillId="0" borderId="0"/>
    <xf numFmtId="0" fontId="1" fillId="0" borderId="0"/>
    <xf numFmtId="0" fontId="13" fillId="0" borderId="0"/>
  </cellStyleXfs>
  <cellXfs count="36">
    <xf numFmtId="0" fontId="0" fillId="0" borderId="0" xfId="0"/>
    <xf numFmtId="0" fontId="10" fillId="0" borderId="0" xfId="9" applyFont="1"/>
    <xf numFmtId="165" fontId="10" fillId="0" borderId="0" xfId="1" applyNumberFormat="1" applyFont="1"/>
    <xf numFmtId="0" fontId="9" fillId="0" borderId="0" xfId="9" applyFont="1"/>
    <xf numFmtId="164" fontId="6" fillId="0" borderId="1" xfId="11" applyNumberFormat="1" applyFont="1" applyFill="1" applyBorder="1" applyAlignment="1">
      <alignment vertical="center" wrapText="1"/>
    </xf>
    <xf numFmtId="0" fontId="6" fillId="0" borderId="0" xfId="9" applyFont="1" applyAlignment="1">
      <alignment horizontal="center"/>
    </xf>
    <xf numFmtId="0" fontId="6" fillId="0" borderId="1" xfId="11" applyFont="1" applyFill="1" applyBorder="1" applyAlignment="1">
      <alignment horizontal="center" wrapText="1"/>
    </xf>
    <xf numFmtId="164" fontId="6" fillId="0" borderId="1" xfId="11" applyNumberFormat="1" applyFont="1" applyFill="1" applyBorder="1" applyAlignment="1">
      <alignment wrapText="1"/>
    </xf>
    <xf numFmtId="0" fontId="6" fillId="0" borderId="1" xfId="11" applyFont="1" applyFill="1" applyBorder="1" applyAlignment="1">
      <alignment horizontal="center" vertical="center" wrapText="1"/>
    </xf>
    <xf numFmtId="0" fontId="10" fillId="0" borderId="0" xfId="9" applyFont="1" applyFill="1"/>
    <xf numFmtId="165" fontId="3" fillId="0" borderId="0" xfId="1" applyNumberFormat="1" applyFont="1" applyFill="1" applyAlignment="1">
      <alignment horizontal="right"/>
    </xf>
    <xf numFmtId="0" fontId="10" fillId="0" borderId="0" xfId="9" applyFont="1" applyFill="1" applyAlignment="1">
      <alignment horizontal="right"/>
    </xf>
    <xf numFmtId="44" fontId="8" fillId="0" borderId="0" xfId="2" applyFont="1" applyFill="1" applyAlignment="1">
      <alignment horizontal="right"/>
    </xf>
    <xf numFmtId="0" fontId="3" fillId="0" borderId="2" xfId="9" applyFont="1" applyFill="1" applyBorder="1" applyAlignment="1">
      <alignment horizontal="center" vertical="center" wrapText="1"/>
    </xf>
    <xf numFmtId="165" fontId="3" fillId="0" borderId="2" xfId="1" applyNumberFormat="1" applyFont="1" applyFill="1" applyBorder="1" applyAlignment="1">
      <alignment horizontal="center" vertical="center" wrapText="1"/>
    </xf>
    <xf numFmtId="0" fontId="3" fillId="0" borderId="3" xfId="9" applyFont="1" applyFill="1" applyBorder="1" applyAlignment="1">
      <alignment horizontal="center" wrapText="1"/>
    </xf>
    <xf numFmtId="0" fontId="3" fillId="0" borderId="1" xfId="9" applyFont="1" applyFill="1" applyBorder="1" applyAlignment="1">
      <alignment horizontal="center" wrapText="1"/>
    </xf>
    <xf numFmtId="0" fontId="3" fillId="0" borderId="1" xfId="9" applyFont="1" applyFill="1" applyBorder="1" applyAlignment="1">
      <alignment horizontal="left" wrapText="1"/>
    </xf>
    <xf numFmtId="0" fontId="6" fillId="0" borderId="1" xfId="9" applyFont="1" applyFill="1" applyBorder="1" applyAlignment="1">
      <alignment horizontal="left" wrapText="1"/>
    </xf>
    <xf numFmtId="0" fontId="3" fillId="0" borderId="1" xfId="9" applyFont="1" applyFill="1" applyBorder="1" applyAlignment="1">
      <alignment wrapText="1"/>
    </xf>
    <xf numFmtId="0" fontId="6" fillId="0" borderId="1" xfId="9" applyFont="1" applyFill="1" applyBorder="1" applyAlignment="1">
      <alignment horizontal="center" wrapText="1"/>
    </xf>
    <xf numFmtId="0" fontId="7" fillId="0" borderId="1" xfId="9" applyFont="1" applyFill="1" applyBorder="1" applyAlignment="1">
      <alignment wrapText="1"/>
    </xf>
    <xf numFmtId="165" fontId="10" fillId="0" borderId="0" xfId="1" applyNumberFormat="1" applyFont="1" applyFill="1"/>
    <xf numFmtId="0" fontId="14" fillId="0" borderId="0" xfId="0" applyFont="1" applyFill="1" applyBorder="1" applyAlignment="1">
      <alignment horizontal="right"/>
    </xf>
    <xf numFmtId="0" fontId="6" fillId="0" borderId="1" xfId="0" applyFont="1" applyFill="1" applyBorder="1" applyAlignment="1">
      <alignment horizontal="center" wrapText="1"/>
    </xf>
    <xf numFmtId="164" fontId="6" fillId="0" borderId="1" xfId="0" applyNumberFormat="1" applyFont="1" applyFill="1" applyBorder="1" applyAlignment="1">
      <alignment wrapText="1"/>
    </xf>
    <xf numFmtId="164" fontId="7" fillId="0" borderId="1" xfId="0" applyNumberFormat="1" applyFont="1" applyFill="1" applyBorder="1" applyAlignment="1">
      <alignment wrapText="1"/>
    </xf>
    <xf numFmtId="165" fontId="3" fillId="0" borderId="3" xfId="1" applyNumberFormat="1" applyFont="1" applyFill="1" applyBorder="1" applyAlignment="1"/>
    <xf numFmtId="165" fontId="3" fillId="0" borderId="1" xfId="1" applyNumberFormat="1" applyFont="1" applyFill="1" applyBorder="1" applyAlignment="1"/>
    <xf numFmtId="165" fontId="6" fillId="0" borderId="1" xfId="1" applyNumberFormat="1" applyFont="1" applyFill="1" applyBorder="1" applyAlignment="1"/>
    <xf numFmtId="165" fontId="9" fillId="0" borderId="0" xfId="9" applyNumberFormat="1" applyFont="1"/>
    <xf numFmtId="0" fontId="16" fillId="0" borderId="0" xfId="0" applyFont="1" applyFill="1" applyAlignment="1">
      <alignment horizontal="left"/>
    </xf>
    <xf numFmtId="0" fontId="7" fillId="0" borderId="0" xfId="9" applyFont="1" applyFill="1" applyAlignment="1">
      <alignment horizontal="center"/>
    </xf>
    <xf numFmtId="0" fontId="18" fillId="0" borderId="0" xfId="0" applyFont="1" applyFill="1" applyAlignment="1">
      <alignment horizontal="left"/>
    </xf>
    <xf numFmtId="0" fontId="17" fillId="0" borderId="0" xfId="9" applyFont="1" applyFill="1" applyAlignment="1">
      <alignment horizontal="center"/>
    </xf>
    <xf numFmtId="0" fontId="19" fillId="0" borderId="0" xfId="9" applyFont="1" applyFill="1" applyAlignment="1">
      <alignment horizontal="center" vertical="center"/>
    </xf>
  </cellXfs>
  <cellStyles count="12">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Normal_Chi NSTW NSDP 2002 - PL"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66501</xdr:colOff>
      <xdr:row>1</xdr:row>
      <xdr:rowOff>207818</xdr:rowOff>
    </xdr:from>
    <xdr:to>
      <xdr:col>1</xdr:col>
      <xdr:colOff>623454</xdr:colOff>
      <xdr:row>1</xdr:row>
      <xdr:rowOff>207818</xdr:rowOff>
    </xdr:to>
    <xdr:cxnSp macro="">
      <xdr:nvCxnSpPr>
        <xdr:cNvPr id="3" name="Straight Connector 2"/>
        <xdr:cNvCxnSpPr/>
      </xdr:nvCxnSpPr>
      <xdr:spPr>
        <a:xfrm>
          <a:off x="507076" y="423949"/>
          <a:ext cx="55695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uToan_2025_DauNam%20(2024_1202)%20PL_Gu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uToan_2025_DauNam%20(2024_1129)%20PL_Gu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uToan_2024_Dot2_DuToan_2025%20(2024_1120)/DuToan_2025/DuToan_2025_DauNam%20(2024_1120)%20PL_Gu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sheetName val="16"/>
      <sheetName val="17"/>
      <sheetName val="30"/>
      <sheetName val="32"/>
      <sheetName val="33"/>
      <sheetName val="37"/>
      <sheetName val="39"/>
      <sheetName val="41"/>
      <sheetName val="42"/>
      <sheetName val="01"/>
      <sheetName val="02"/>
      <sheetName val="iii"/>
      <sheetName val="iv"/>
      <sheetName val="v"/>
      <sheetName val="v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9">
          <cell r="D29">
            <v>7988583</v>
          </cell>
        </row>
      </sheetData>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sheetName val="16"/>
      <sheetName val="17"/>
      <sheetName val="30"/>
      <sheetName val="32"/>
      <sheetName val="33"/>
      <sheetName val="37"/>
      <sheetName val="39"/>
      <sheetName val="41"/>
      <sheetName val="42"/>
      <sheetName val="iii"/>
      <sheetName val="iv"/>
      <sheetName val="v"/>
      <sheetName val="vi"/>
      <sheetName val="01"/>
      <sheetName val="02"/>
    </sheetNames>
    <sheetDataSet>
      <sheetData sheetId="0"/>
      <sheetData sheetId="1"/>
      <sheetData sheetId="2"/>
      <sheetData sheetId="3"/>
      <sheetData sheetId="4"/>
      <sheetData sheetId="5">
        <row r="9">
          <cell r="D9">
            <v>8139910</v>
          </cell>
        </row>
        <row r="10">
          <cell r="D10">
            <v>2461690</v>
          </cell>
        </row>
        <row r="11">
          <cell r="D11">
            <v>2310220</v>
          </cell>
        </row>
        <row r="12">
          <cell r="D12">
            <v>1308000</v>
          </cell>
        </row>
        <row r="13">
          <cell r="D13">
            <v>2000000</v>
          </cell>
        </row>
        <row r="14">
          <cell r="D14">
            <v>60000</v>
          </cell>
        </row>
        <row r="20">
          <cell r="D20">
            <v>5199448</v>
          </cell>
        </row>
        <row r="22">
          <cell r="D22">
            <v>1352202</v>
          </cell>
        </row>
        <row r="23">
          <cell r="D23">
            <v>1328378</v>
          </cell>
        </row>
        <row r="24">
          <cell r="D24">
            <v>119546</v>
          </cell>
        </row>
        <row r="25">
          <cell r="D25">
            <v>91031</v>
          </cell>
        </row>
        <row r="26">
          <cell r="D26">
            <v>132349</v>
          </cell>
        </row>
        <row r="27">
          <cell r="D27">
            <v>69336</v>
          </cell>
        </row>
        <row r="28">
          <cell r="D28">
            <v>311051</v>
          </cell>
        </row>
        <row r="29">
          <cell r="D29">
            <v>464962</v>
          </cell>
        </row>
        <row r="30">
          <cell r="D30">
            <v>79997</v>
          </cell>
        </row>
        <row r="31">
          <cell r="D31">
            <v>972446</v>
          </cell>
        </row>
        <row r="34">
          <cell r="D34">
            <v>197521</v>
          </cell>
        </row>
      </sheetData>
      <sheetData sheetId="6"/>
      <sheetData sheetId="7"/>
      <sheetData sheetId="8"/>
      <sheetData sheetId="9"/>
      <sheetData sheetId="10">
        <row r="34">
          <cell r="D34" t="str">
            <v>Chi giáo dục - đào tạo và dạy nghề</v>
          </cell>
        </row>
      </sheetData>
      <sheetData sheetId="11">
        <row r="29">
          <cell r="D29">
            <v>7988583</v>
          </cell>
        </row>
      </sheetData>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sheetName val="16"/>
      <sheetName val="17"/>
      <sheetName val="30"/>
      <sheetName val="32"/>
      <sheetName val="33"/>
      <sheetName val="37"/>
      <sheetName val="39"/>
      <sheetName val="41"/>
      <sheetName val="42"/>
      <sheetName val="iii"/>
      <sheetName val="iv"/>
      <sheetName val="v"/>
      <sheetName val="vi"/>
      <sheetName val="01"/>
      <sheetName val="02"/>
    </sheetNames>
    <sheetDataSet>
      <sheetData sheetId="0"/>
      <sheetData sheetId="1"/>
      <sheetData sheetId="2"/>
      <sheetData sheetId="3"/>
      <sheetData sheetId="4"/>
      <sheetData sheetId="5"/>
      <sheetData sheetId="6"/>
      <sheetData sheetId="7"/>
      <sheetData sheetId="8"/>
      <sheetData sheetId="9"/>
      <sheetData sheetId="10"/>
      <sheetData sheetId="11">
        <row r="29">
          <cell r="D29">
            <v>7990683</v>
          </cell>
        </row>
      </sheetData>
      <sheetData sheetId="12"/>
      <sheetData sheetId="13"/>
      <sheetData sheetId="14"/>
      <sheetData sheetId="15">
        <row r="11">
          <cell r="L11">
            <v>2461690</v>
          </cell>
        </row>
        <row r="36">
          <cell r="L36">
            <v>2910</v>
          </cell>
        </row>
        <row r="37">
          <cell r="L37">
            <v>60000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tabSelected="1" topLeftCell="A4" zoomScaleNormal="100" workbookViewId="0">
      <selection activeCell="D9" sqref="D9"/>
    </sheetView>
  </sheetViews>
  <sheetFormatPr defaultColWidth="11.69921875" defaultRowHeight="17.3"/>
  <cols>
    <col min="1" max="1" width="5.8984375" style="1" customWidth="1"/>
    <col min="2" max="2" width="67.59765625" style="1" customWidth="1"/>
    <col min="3" max="3" width="13.296875" style="2" customWidth="1"/>
    <col min="4" max="4" width="12.59765625" style="1" bestFit="1" customWidth="1"/>
    <col min="5" max="16384" width="11.69921875" style="1"/>
  </cols>
  <sheetData>
    <row r="1" spans="1:4">
      <c r="A1" s="31" t="s">
        <v>48</v>
      </c>
      <c r="B1" s="9"/>
      <c r="C1" s="10" t="s">
        <v>25</v>
      </c>
    </row>
    <row r="2" spans="1:4">
      <c r="A2" s="33" t="s">
        <v>49</v>
      </c>
      <c r="B2" s="9"/>
      <c r="C2" s="10"/>
    </row>
    <row r="3" spans="1:4" ht="27.5" customHeight="1">
      <c r="A3" s="34" t="s">
        <v>50</v>
      </c>
      <c r="B3" s="34"/>
      <c r="C3" s="34"/>
    </row>
    <row r="4" spans="1:4" ht="27.5" customHeight="1">
      <c r="A4" s="35" t="s">
        <v>51</v>
      </c>
      <c r="B4" s="35"/>
      <c r="C4" s="35"/>
    </row>
    <row r="5" spans="1:4">
      <c r="A5" s="32"/>
      <c r="B5" s="32"/>
      <c r="C5" s="32"/>
    </row>
    <row r="6" spans="1:4">
      <c r="A6" s="11"/>
      <c r="B6" s="12"/>
      <c r="C6" s="23" t="s">
        <v>0</v>
      </c>
    </row>
    <row r="7" spans="1:4" s="5" customFormat="1" ht="34.6" customHeight="1">
      <c r="A7" s="13" t="s">
        <v>1</v>
      </c>
      <c r="B7" s="13" t="s">
        <v>26</v>
      </c>
      <c r="C7" s="14" t="s">
        <v>27</v>
      </c>
    </row>
    <row r="8" spans="1:4" s="3" customFormat="1" ht="18" customHeight="1">
      <c r="A8" s="15"/>
      <c r="B8" s="15" t="s">
        <v>9</v>
      </c>
      <c r="C8" s="27">
        <f>+C9+C10</f>
        <v>21588372</v>
      </c>
    </row>
    <row r="9" spans="1:4" s="3" customFormat="1" ht="18" customHeight="1">
      <c r="A9" s="16" t="s">
        <v>2</v>
      </c>
      <c r="B9" s="17" t="s">
        <v>28</v>
      </c>
      <c r="C9" s="28">
        <f>+[1]iv!$D$29</f>
        <v>7988583</v>
      </c>
    </row>
    <row r="10" spans="1:4" s="3" customFormat="1" ht="18" customHeight="1">
      <c r="A10" s="16" t="s">
        <v>3</v>
      </c>
      <c r="B10" s="17" t="s">
        <v>29</v>
      </c>
      <c r="C10" s="28">
        <v>13599789</v>
      </c>
      <c r="D10" s="30"/>
    </row>
    <row r="11" spans="1:4" s="3" customFormat="1" ht="18.899999999999999" customHeight="1">
      <c r="A11" s="16"/>
      <c r="B11" s="18" t="s">
        <v>20</v>
      </c>
      <c r="C11" s="28"/>
    </row>
    <row r="12" spans="1:4" s="3" customFormat="1" ht="19.45" customHeight="1">
      <c r="A12" s="16" t="s">
        <v>4</v>
      </c>
      <c r="B12" s="19" t="s">
        <v>16</v>
      </c>
      <c r="C12" s="28">
        <v>8087910</v>
      </c>
    </row>
    <row r="13" spans="1:4" s="3" customFormat="1" ht="22.65" customHeight="1">
      <c r="A13" s="24">
        <v>1</v>
      </c>
      <c r="B13" s="25" t="s">
        <v>17</v>
      </c>
      <c r="C13" s="29">
        <f>+'[2]33'!$D$10+'[2]33'!$D$11+'[2]33'!$D$12+'[2]33'!$D$13</f>
        <v>8079910</v>
      </c>
    </row>
    <row r="14" spans="1:4" s="3" customFormat="1" ht="18" hidden="1" customHeight="1">
      <c r="A14" s="24"/>
      <c r="B14" s="26" t="s">
        <v>20</v>
      </c>
      <c r="C14" s="28"/>
    </row>
    <row r="15" spans="1:4" s="3" customFormat="1" ht="18" hidden="1" customHeight="1">
      <c r="A15" s="6" t="s">
        <v>30</v>
      </c>
      <c r="B15" s="7" t="s">
        <v>21</v>
      </c>
      <c r="C15" s="28"/>
    </row>
    <row r="16" spans="1:4" s="3" customFormat="1" ht="18" hidden="1" customHeight="1">
      <c r="A16" s="6" t="s">
        <v>31</v>
      </c>
      <c r="B16" s="7" t="s">
        <v>22</v>
      </c>
      <c r="C16" s="28"/>
    </row>
    <row r="17" spans="1:3" s="3" customFormat="1" ht="18" hidden="1" customHeight="1">
      <c r="A17" s="6" t="s">
        <v>32</v>
      </c>
      <c r="B17" s="7" t="s">
        <v>33</v>
      </c>
      <c r="C17" s="28"/>
    </row>
    <row r="18" spans="1:3" s="3" customFormat="1" ht="18" hidden="1" customHeight="1">
      <c r="A18" s="6" t="s">
        <v>34</v>
      </c>
      <c r="B18" s="7" t="s">
        <v>35</v>
      </c>
      <c r="C18" s="28"/>
    </row>
    <row r="19" spans="1:3" s="3" customFormat="1" ht="18" hidden="1" customHeight="1">
      <c r="A19" s="6" t="s">
        <v>36</v>
      </c>
      <c r="B19" s="7" t="s">
        <v>37</v>
      </c>
      <c r="C19" s="28"/>
    </row>
    <row r="20" spans="1:3" s="3" customFormat="1" ht="18" hidden="1" customHeight="1">
      <c r="A20" s="6" t="s">
        <v>38</v>
      </c>
      <c r="B20" s="7" t="s">
        <v>39</v>
      </c>
      <c r="C20" s="28"/>
    </row>
    <row r="21" spans="1:3" s="3" customFormat="1" ht="18" hidden="1" customHeight="1">
      <c r="A21" s="6" t="s">
        <v>40</v>
      </c>
      <c r="B21" s="7" t="s">
        <v>41</v>
      </c>
      <c r="C21" s="28"/>
    </row>
    <row r="22" spans="1:3" s="3" customFormat="1" ht="18" hidden="1" customHeight="1">
      <c r="A22" s="6" t="s">
        <v>42</v>
      </c>
      <c r="B22" s="7" t="s">
        <v>43</v>
      </c>
      <c r="C22" s="28"/>
    </row>
    <row r="23" spans="1:3" s="3" customFormat="1" ht="18" hidden="1" customHeight="1">
      <c r="A23" s="6" t="s">
        <v>44</v>
      </c>
      <c r="B23" s="7" t="s">
        <v>45</v>
      </c>
      <c r="C23" s="28"/>
    </row>
    <row r="24" spans="1:3" s="3" customFormat="1" ht="18" hidden="1" customHeight="1">
      <c r="A24" s="6" t="s">
        <v>46</v>
      </c>
      <c r="B24" s="7" t="s">
        <v>47</v>
      </c>
      <c r="C24" s="28"/>
    </row>
    <row r="25" spans="1:3" s="3" customFormat="1" ht="54" customHeight="1">
      <c r="A25" s="8">
        <v>2</v>
      </c>
      <c r="B25" s="4" t="s">
        <v>18</v>
      </c>
      <c r="C25" s="28"/>
    </row>
    <row r="26" spans="1:3" s="3" customFormat="1" ht="21.75" customHeight="1">
      <c r="A26" s="24">
        <v>3</v>
      </c>
      <c r="B26" s="25" t="s">
        <v>19</v>
      </c>
      <c r="C26" s="29">
        <f>+'[2]33'!$D$14</f>
        <v>60000</v>
      </c>
    </row>
    <row r="27" spans="1:3" s="3" customFormat="1" ht="21.75" customHeight="1">
      <c r="A27" s="16" t="s">
        <v>5</v>
      </c>
      <c r="B27" s="19" t="s">
        <v>10</v>
      </c>
      <c r="C27" s="28">
        <f>+'[2]33'!$D$20</f>
        <v>5199448</v>
      </c>
    </row>
    <row r="28" spans="1:3" ht="18.899999999999999" customHeight="1">
      <c r="A28" s="20"/>
      <c r="B28" s="21" t="s">
        <v>20</v>
      </c>
      <c r="C28" s="29"/>
    </row>
    <row r="29" spans="1:3" ht="20.3" customHeight="1">
      <c r="A29" s="20">
        <v>1</v>
      </c>
      <c r="B29" s="7" t="s">
        <v>21</v>
      </c>
      <c r="C29" s="29">
        <f>+'[2]33'!$D$22</f>
        <v>1352202</v>
      </c>
    </row>
    <row r="30" spans="1:3" ht="20.3" customHeight="1">
      <c r="A30" s="20">
        <f t="shared" ref="A30:A38" si="0">+A29+1</f>
        <v>2</v>
      </c>
      <c r="B30" s="7" t="s">
        <v>22</v>
      </c>
      <c r="C30" s="29">
        <f>+'[2]33'!$D$24</f>
        <v>119546</v>
      </c>
    </row>
    <row r="31" spans="1:3" ht="20.3" customHeight="1">
      <c r="A31" s="20">
        <f t="shared" si="0"/>
        <v>3</v>
      </c>
      <c r="B31" s="7" t="s">
        <v>33</v>
      </c>
      <c r="C31" s="29">
        <f>+'[2]33'!$D$23</f>
        <v>1328378</v>
      </c>
    </row>
    <row r="32" spans="1:3" ht="20.3" customHeight="1">
      <c r="A32" s="20">
        <f t="shared" si="0"/>
        <v>4</v>
      </c>
      <c r="B32" s="7" t="s">
        <v>35</v>
      </c>
      <c r="C32" s="29">
        <f>+'[2]33'!$D$25</f>
        <v>91031</v>
      </c>
    </row>
    <row r="33" spans="1:3" ht="20.3" customHeight="1">
      <c r="A33" s="20">
        <f t="shared" si="0"/>
        <v>5</v>
      </c>
      <c r="B33" s="7" t="s">
        <v>37</v>
      </c>
      <c r="C33" s="29">
        <f>+'[2]33'!$D$27</f>
        <v>69336</v>
      </c>
    </row>
    <row r="34" spans="1:3" ht="20.3" customHeight="1">
      <c r="A34" s="20">
        <f t="shared" si="0"/>
        <v>6</v>
      </c>
      <c r="B34" s="7" t="s">
        <v>39</v>
      </c>
      <c r="C34" s="29">
        <f>+'[2]33'!$D$26</f>
        <v>132349</v>
      </c>
    </row>
    <row r="35" spans="1:3" ht="20.3" customHeight="1">
      <c r="A35" s="20">
        <f t="shared" si="0"/>
        <v>7</v>
      </c>
      <c r="B35" s="7" t="s">
        <v>41</v>
      </c>
      <c r="C35" s="29">
        <f>+'[2]33'!$D$30</f>
        <v>79997</v>
      </c>
    </row>
    <row r="36" spans="1:3" ht="20.3" customHeight="1">
      <c r="A36" s="20">
        <f t="shared" si="0"/>
        <v>8</v>
      </c>
      <c r="B36" s="7" t="s">
        <v>43</v>
      </c>
      <c r="C36" s="29">
        <f>+'[2]33'!$D$29</f>
        <v>464962</v>
      </c>
    </row>
    <row r="37" spans="1:3" ht="20.3" customHeight="1">
      <c r="A37" s="20">
        <f t="shared" si="0"/>
        <v>9</v>
      </c>
      <c r="B37" s="7" t="s">
        <v>45</v>
      </c>
      <c r="C37" s="29">
        <f>+'[2]33'!$D$31</f>
        <v>972446</v>
      </c>
    </row>
    <row r="38" spans="1:3" ht="20.3" customHeight="1">
      <c r="A38" s="20">
        <f t="shared" si="0"/>
        <v>10</v>
      </c>
      <c r="B38" s="7" t="s">
        <v>47</v>
      </c>
      <c r="C38" s="29">
        <f>+'[2]33'!$D$28</f>
        <v>311051</v>
      </c>
    </row>
    <row r="39" spans="1:3" ht="22.65" customHeight="1">
      <c r="A39" s="16" t="s">
        <v>6</v>
      </c>
      <c r="B39" s="19" t="s">
        <v>11</v>
      </c>
      <c r="C39" s="29">
        <f>+'[3]02'!$L$37</f>
        <v>60000</v>
      </c>
    </row>
    <row r="40" spans="1:3" ht="22.65" customHeight="1">
      <c r="A40" s="16" t="s">
        <v>7</v>
      </c>
      <c r="B40" s="19" t="s">
        <v>12</v>
      </c>
      <c r="C40" s="29">
        <f>+'[3]02'!$L$36</f>
        <v>2910</v>
      </c>
    </row>
    <row r="41" spans="1:3" ht="22.65" customHeight="1">
      <c r="A41" s="16" t="s">
        <v>8</v>
      </c>
      <c r="B41" s="19" t="s">
        <v>13</v>
      </c>
      <c r="C41" s="29">
        <f>+'[2]33'!$D$34</f>
        <v>197521</v>
      </c>
    </row>
    <row r="42" spans="1:3" ht="22.65" customHeight="1">
      <c r="A42" s="16" t="s">
        <v>23</v>
      </c>
      <c r="B42" s="19" t="s">
        <v>14</v>
      </c>
      <c r="C42" s="29">
        <f>+'[3]02'!$L$34</f>
        <v>0</v>
      </c>
    </row>
    <row r="43" spans="1:3" ht="22.65" customHeight="1">
      <c r="A43" s="16" t="s">
        <v>15</v>
      </c>
      <c r="B43" s="19" t="s">
        <v>24</v>
      </c>
      <c r="C43" s="29"/>
    </row>
    <row r="44" spans="1:3">
      <c r="A44" s="9"/>
      <c r="B44" s="9"/>
      <c r="C44" s="22"/>
    </row>
  </sheetData>
  <mergeCells count="2">
    <mergeCell ref="A3:C3"/>
    <mergeCell ref="A4:C4"/>
  </mergeCells>
  <printOptions horizontalCentered="1"/>
  <pageMargins left="0.45" right="0.45" top="0.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D37B97-CA41-4436-AEC6-F5DA37A971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6770BD3-B0E7-4060-9AFB-2D7583842DC7}">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dcmitype/"/>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2FDB07FA-5903-4B7A-B402-68BDF79381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Nguyen Thi Hong Nhung</cp:lastModifiedBy>
  <cp:lastPrinted>2024-12-10T07:17:26Z</cp:lastPrinted>
  <dcterms:created xsi:type="dcterms:W3CDTF">2018-08-22T07:49:45Z</dcterms:created>
  <dcterms:modified xsi:type="dcterms:W3CDTF">2024-12-10T07:27:20Z</dcterms:modified>
</cp:coreProperties>
</file>