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DU TOAN HĐND THONG QUA\"/>
    </mc:Choice>
  </mc:AlternateContent>
  <bookViews>
    <workbookView xWindow="0" yWindow="0" windowWidth="11520" windowHeight="12361"/>
  </bookViews>
  <sheets>
    <sheet name="Sheet1" sheetId="1" r:id="rId1"/>
  </sheets>
  <externalReferences>
    <externalReference r:id="rId2"/>
  </externalReferences>
  <definedNames>
    <definedName name="_xlnm.Print_Area" localSheetId="0">Sheet1!$A$1:$D$42</definedName>
    <definedName name="_xlnm.Print_Titles" localSheetId="0">Sheet1!$5:$7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C35" i="1" l="1"/>
  <c r="D19" i="1"/>
  <c r="C19" i="1"/>
  <c r="C15" i="1" l="1"/>
  <c r="C9" i="1" s="1"/>
  <c r="C8" i="1" s="1"/>
  <c r="D15" i="1" l="1"/>
  <c r="D9" i="1" s="1"/>
  <c r="D8" i="1" l="1"/>
  <c r="A37" i="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<sst xmlns="http://schemas.openxmlformats.org/spreadsheetml/2006/main" count="55" uniqueCount="50">
  <si>
    <t>STT</t>
  </si>
  <si>
    <t>NỘI DUNG</t>
  </si>
  <si>
    <t>I</t>
  </si>
  <si>
    <t>II</t>
  </si>
  <si>
    <t>III</t>
  </si>
  <si>
    <t>IV</t>
  </si>
  <si>
    <t>-</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</si>
  <si>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</si>
  <si>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</si>
  <si>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</si>
  <si>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</si>
  <si>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</si>
  <si>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</si>
  <si>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</si>
  <si>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</si>
  <si>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</si>
  <si>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</si>
  <si>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</si>
  <si>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</si>
  <si>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</si>
  <si>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địa phương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</si>
  <si>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</si>
  <si>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</si>
  <si>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</si>
  <si>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</si>
  <si>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</si>
  <si>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</si>
  <si>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</si>
  <si>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</si>
  <si>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</si>
  <si>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</si>
  <si>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</si>
  <si>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</si>
  <si>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</si>
  <si>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</si>
  <si>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</si>
  <si>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</si>
  <si>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</si>
  <si>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</si>
  <si>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</si>
  <si>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Thu viện trợ</t>
  </si>
  <si>
    <t>TỔNG THU
NSNN</t>
  </si>
  <si>
    <t>Thuế bảo vệ môi trường thu từ hàng hóa nhập khẩu</t>
  </si>
  <si>
    <t>UBND TỈNH ĐỒNG NAI</t>
  </si>
  <si>
    <t>THU
NSĐP</t>
  </si>
  <si>
    <t>Đơn vị: Triệu đồng</t>
  </si>
  <si>
    <t>DỰ TOÁN THU NGÂN SÁCH NHÀ NƯỚC NĂM 2025</t>
  </si>
  <si>
    <t>DỰ TOÁN NĂM 2025</t>
  </si>
  <si>
    <t>Biểu số 48/CK-NSNN</t>
  </si>
  <si>
    <t>(Đính kèm Quyết định số         /QĐ-UBND ngày       /       /       của UBND tỉnh Đồng Nai)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</si>
</sst>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0"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sz val="11"/>
      <name val="Times New Roman"/>
      <family val="1"/>
    </font>
    <font>
      <sz val="11"/>
      <color theme="1"/>
      <name val="Calibri"/>
      <family val="2"/>
      <charset val="163"/>
      <scheme val="minor"/>
    </font>
    <font>
      <sz val="11"/>
      <color theme="1"/>
      <name val="Calibri"/>
      <family val="2"/>
      <scheme val="minor"/>
    </font>
    <font>
      <i/>
      <sz val="11"/>
      <name val="Times New Roman"/>
      <family val="1"/>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3">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4" fillId="0" borderId="0" applyFont="0" applyFill="0" applyBorder="0" applyAlignment="0" applyProtection="0"/>
    <xf numFmtId="0" fontId="12" fillId="0" borderId="0"/>
    <xf numFmtId="0" fontId="13" fillId="0" borderId="0"/>
    <xf numFmtId="0" fontId="2" fillId="0" borderId="0"/>
    <xf numFmtId="0" fontId="17" fillId="0" borderId="0"/>
    <xf numFmtId="0" fontId="12" fillId="0" borderId="0"/>
    <xf numFmtId="0" fontId="15" fillId="0" borderId="0"/>
    <xf numFmtId="0" fontId="1" fillId="0" borderId="0"/>
    <xf numFmtId="43" fontId="18" fillId="0" borderId="0" applyFont="0" applyFill="0" applyBorder="0" applyAlignment="0" applyProtection="0"/>
    <xf numFmtId="9" fontId="18" fillId="0" borderId="0" applyFont="0" applyFill="0" applyBorder="0" applyAlignment="0" applyProtection="0"/>
  </cellStyleXfs>
  <cellXfs count="49">
    <xf numFmtId="0" fontId="0" fillId="0" borderId="0" xfId="0"/>
    <xf numFmtId="0" fontId="9" fillId="0" borderId="0" xfId="4" applyFont="1"/>
    <xf numFmtId="0" fontId="3" fillId="0" borderId="0" xfId="0" applyFont="1"/>
    <xf numFmtId="0" fontId="9"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xf numFmtId="0" fontId="3" fillId="0" borderId="2" xfId="0" applyFont="1" applyBorder="1" applyAlignment="1">
      <alignment horizontal="center"/>
    </xf>
    <xf numFmtId="0" fontId="3" fillId="0" borderId="3" xfId="0" applyFont="1" applyBorder="1"/>
    <xf numFmtId="0" fontId="3" fillId="0" borderId="2" xfId="0" quotePrefix="1" applyFont="1" applyBorder="1" applyAlignment="1">
      <alignment horizontal="center"/>
    </xf>
    <xf numFmtId="0" fontId="8" fillId="0" borderId="0" xfId="0" applyFont="1"/>
    <xf numFmtId="0" fontId="7" fillId="0" borderId="0" xfId="0" applyFont="1" applyAlignment="1">
      <alignment horizontal="centerContinuous"/>
    </xf>
    <xf numFmtId="0" fontId="6" fillId="0" borderId="4" xfId="0" applyFont="1" applyBorder="1"/>
    <xf numFmtId="0" fontId="6" fillId="0" borderId="0" xfId="0" applyFont="1"/>
    <xf numFmtId="0" fontId="4" fillId="0" borderId="5" xfId="0" applyFont="1" applyBorder="1"/>
    <xf numFmtId="0" fontId="9" fillId="0" borderId="4" xfId="0" applyFont="1" applyBorder="1"/>
    <xf numFmtId="0" fontId="5" fillId="0" borderId="2" xfId="0" quotePrefix="1" applyFont="1" applyBorder="1" applyAlignment="1">
      <alignment horizontal="center"/>
    </xf>
    <xf numFmtId="0" fontId="5" fillId="0" borderId="2" xfId="0" applyFont="1" applyBorder="1"/>
    <xf numFmtId="0" fontId="5" fillId="0" borderId="3" xfId="0" applyFont="1" applyBorder="1"/>
    <xf numFmtId="0" fontId="3" fillId="0" borderId="2" xfId="0" applyFont="1" applyBorder="1" applyAlignment="1">
      <alignment horizontal="center" vertical="center"/>
    </xf>
    <xf numFmtId="0" fontId="3" fillId="0" borderId="3" xfId="0" applyFont="1" applyBorder="1" applyAlignment="1">
      <alignment vertical="center" wrapText="1"/>
    </xf>
    <xf numFmtId="0" fontId="4" fillId="0" borderId="6" xfId="0" applyFont="1" applyBorder="1" applyAlignment="1">
      <alignment horizontal="center"/>
    </xf>
    <xf numFmtId="0" fontId="4" fillId="0" borderId="6" xfId="0" applyFont="1" applyBorder="1"/>
    <xf numFmtId="0" fontId="8" fillId="0" borderId="0" xfId="0" quotePrefix="1" applyFont="1" applyAlignment="1">
      <alignment horizontal="left"/>
    </xf>
    <xf numFmtId="0" fontId="8" fillId="0" borderId="0" xfId="0" quotePrefix="1" applyFont="1"/>
    <xf numFmtId="165" fontId="11" fillId="0" borderId="0" xfId="11" applyNumberFormat="1" applyFont="1" applyFill="1" applyAlignment="1">
      <alignment horizontal="centerContinuous"/>
    </xf>
    <xf numFmtId="165" fontId="9" fillId="0" borderId="0" xfId="11" applyNumberFormat="1" applyFont="1" applyFill="1"/>
    <xf numFmtId="165" fontId="3" fillId="0" borderId="0" xfId="11" applyNumberFormat="1" applyFont="1" applyFill="1"/>
    <xf numFmtId="165" fontId="16" fillId="0" borderId="2" xfId="11" applyNumberFormat="1" applyFont="1" applyFill="1" applyBorder="1"/>
    <xf numFmtId="165" fontId="19" fillId="0" borderId="2" xfId="11" applyNumberFormat="1" applyFont="1" applyFill="1" applyBorder="1"/>
    <xf numFmtId="165" fontId="16" fillId="0" borderId="6" xfId="11" applyNumberFormat="1" applyFont="1" applyFill="1" applyBorder="1"/>
    <xf numFmtId="165" fontId="16" fillId="0" borderId="2" xfId="11" applyNumberFormat="1" applyFont="1" applyFill="1" applyBorder="1" applyAlignment="1">
      <alignment vertical="center"/>
    </xf>
    <xf numFmtId="165" fontId="10" fillId="0" borderId="2" xfId="11" applyNumberFormat="1" applyFont="1" applyFill="1" applyBorder="1"/>
    <xf numFmtId="165" fontId="10" fillId="0" borderId="1" xfId="11" applyNumberFormat="1" applyFont="1" applyFill="1" applyBorder="1"/>
    <xf numFmtId="0" fontId="5" fillId="0" borderId="0" xfId="0" applyFont="1" applyAlignment="1">
      <alignment vertical="center" wrapText="1"/>
    </xf>
    <xf numFmtId="0" fontId="5" fillId="0" borderId="13" xfId="0" applyFont="1" applyBorder="1" applyAlignment="1">
      <alignment horizontal="center" vertical="center" wrapText="1"/>
    </xf>
    <xf numFmtId="9" fontId="10" fillId="0" borderId="0" xfId="12"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center" vertical="center"/>
    </xf>
    <xf numFmtId="0" fontId="8" fillId="0" borderId="0" xfId="0" applyFont="1" applyAlignment="1">
      <alignment horizontal="center" vertical="center"/>
    </xf>
    <xf numFmtId="165" fontId="4" fillId="0" borderId="9" xfId="11" applyNumberFormat="1" applyFont="1" applyFill="1" applyBorder="1" applyAlignment="1">
      <alignment horizontal="center" vertical="center" wrapText="1"/>
    </xf>
    <xf numFmtId="165" fontId="4" fillId="0" borderId="10" xfId="11" applyNumberFormat="1" applyFont="1" applyFill="1" applyBorder="1" applyAlignment="1">
      <alignment horizontal="center" vertical="center" wrapText="1"/>
    </xf>
    <xf numFmtId="165" fontId="4" fillId="0" borderId="11" xfId="11" applyNumberFormat="1" applyFont="1" applyFill="1" applyBorder="1" applyAlignment="1">
      <alignment horizontal="center" vertical="center" wrapText="1"/>
    </xf>
    <xf numFmtId="165" fontId="4" fillId="0" borderId="12" xfId="11"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3" fillId="0" borderId="7" xfId="0" quotePrefix="1" applyFont="1" applyBorder="1" applyAlignment="1">
      <alignment horizontal="center" vertical="center"/>
    </xf>
    <xf numFmtId="165" fontId="4" fillId="0" borderId="7" xfId="11" applyNumberFormat="1" applyFont="1" applyFill="1" applyBorder="1" applyAlignment="1">
      <alignment horizontal="center" vertic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N&#258;M%202025/CONG%20KHAI%20NGAN%20SACH/DU%20TOAN%20TRINH%20H&#272;ND%20TINH/DuToan_2025_DauNam%20(2024_1202)%20PL_Gu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16"/>
      <sheetName val="17"/>
      <sheetName val="30"/>
      <sheetName val="32"/>
      <sheetName val="33"/>
      <sheetName val="37"/>
      <sheetName val="39"/>
      <sheetName val="41"/>
      <sheetName val="42"/>
      <sheetName val="01"/>
      <sheetName val="02"/>
      <sheetName val="iii"/>
      <sheetName val="iv"/>
      <sheetName val="v"/>
      <sheetName val="vi"/>
    </sheetNames>
    <sheetDataSet>
      <sheetData sheetId="0"/>
      <sheetData sheetId="1">
        <row r="72">
          <cell r="H72">
            <v>39000</v>
          </cell>
          <cell r="J72">
            <v>30000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abSelected="1" zoomScaleNormal="100" workbookViewId="0">
      <selection activeCell="F9" sqref="F9"/>
    </sheetView>
  </sheetViews>
  <sheetFormatPr defaultColWidth="12.8984375" defaultRowHeight="15.55" x14ac:dyDescent="0.3"/>
  <cols>
    <col min="1" max="1" width="5" style="2" customWidth="1"/>
    <col min="2" max="2" width="58.09765625" style="2" customWidth="1"/>
    <col min="3" max="3" width="14" style="27" customWidth="1"/>
    <col min="4" max="4" width="12.59765625" style="27" customWidth="1"/>
    <col min="5" max="16384" width="12.8984375" style="2"/>
  </cols>
  <sheetData>
    <row r="1" spans="1:5" s="38" customFormat="1" ht="20.9" customHeight="1" x14ac:dyDescent="0.3">
      <c r="A1" s="37" t="s">
        <v>43</v>
      </c>
      <c r="B1" s="37"/>
      <c r="C1" s="36" t="s">
        <v>48</v>
      </c>
      <c r="D1" s="36"/>
    </row>
    <row r="2" spans="1:5" ht="20.9" customHeight="1" x14ac:dyDescent="0.4">
      <c r="A2" s="11" t="s">
        <v>46</v>
      </c>
      <c r="B2" s="11"/>
      <c r="C2" s="25"/>
      <c r="D2" s="25"/>
    </row>
    <row r="3" spans="1:5" ht="12.7" customHeight="1" x14ac:dyDescent="0.3">
      <c r="A3" s="39" t="s">
        <v>49</v>
      </c>
      <c r="B3" s="40"/>
      <c r="C3" s="40"/>
      <c r="D3" s="40"/>
    </row>
    <row r="4" spans="1:5" ht="15.7" customHeight="1" x14ac:dyDescent="0.3">
      <c r="A4" s="34"/>
      <c r="B4" s="34"/>
      <c r="C4" s="35" t="s">
        <v>45</v>
      </c>
      <c r="D4" s="35"/>
    </row>
    <row r="5" spans="1:5" s="13" customFormat="1" ht="17.3" customHeight="1" x14ac:dyDescent="0.35">
      <c r="A5" s="45" t="s">
        <v>0</v>
      </c>
      <c r="B5" s="45" t="s">
        <v>1</v>
      </c>
      <c r="C5" s="41" t="s">
        <v>47</v>
      </c>
      <c r="D5" s="42"/>
      <c r="E5" s="12"/>
    </row>
    <row r="6" spans="1:5" s="13" customFormat="1" ht="17.3" x14ac:dyDescent="0.35">
      <c r="A6" s="46"/>
      <c r="B6" s="47"/>
      <c r="C6" s="43"/>
      <c r="D6" s="44"/>
      <c r="E6" s="12"/>
    </row>
    <row r="7" spans="1:5" s="13" customFormat="1" ht="42.05" customHeight="1" x14ac:dyDescent="0.35">
      <c r="A7" s="46"/>
      <c r="B7" s="47"/>
      <c r="C7" s="48" t="s">
        <v>41</v>
      </c>
      <c r="D7" s="48" t="s">
        <v>44</v>
      </c>
      <c r="E7" s="12"/>
    </row>
    <row r="8" spans="1:5" s="3" customFormat="1" ht="17.850000000000001" x14ac:dyDescent="0.35">
      <c r="A8" s="4"/>
      <c r="B8" s="14" t="s">
        <v>7</v>
      </c>
      <c r="C8" s="33">
        <f t="shared" ref="C8:D8" si="0">+C9+C35+C34+C42</f>
        <v>60080000</v>
      </c>
      <c r="D8" s="33">
        <f t="shared" si="0"/>
        <v>23846500</v>
      </c>
      <c r="E8" s="15"/>
    </row>
    <row r="9" spans="1:5" s="3" customFormat="1" ht="17.850000000000001" x14ac:dyDescent="0.35">
      <c r="A9" s="5" t="s">
        <v>2</v>
      </c>
      <c r="B9" s="6" t="s">
        <v>8</v>
      </c>
      <c r="C9" s="32">
        <f t="shared" ref="C9:D9" si="1">+C10+C11+C12+C13+C14+C15+C18+C19+C24+C25+C26+C27+C28+C29+C30+C31+C32+C33</f>
        <v>40080000</v>
      </c>
      <c r="D9" s="32">
        <f t="shared" si="1"/>
        <v>23846500</v>
      </c>
      <c r="E9" s="15"/>
    </row>
    <row r="10" spans="1:5" s="3" customFormat="1" ht="17.850000000000001" x14ac:dyDescent="0.35">
      <c r="A10" s="7">
        <v>1</v>
      </c>
      <c r="B10" s="8" t="s">
        <v>9</v>
      </c>
      <c r="C10" s="28">
        <v>1700000</v>
      </c>
      <c r="D10" s="28">
        <v>992500</v>
      </c>
      <c r="E10" s="15"/>
    </row>
    <row r="11" spans="1:5" s="3" customFormat="1" ht="17.850000000000001" x14ac:dyDescent="0.35">
      <c r="A11" s="7">
        <f>A10+1</f>
        <v>2</v>
      </c>
      <c r="B11" s="8" t="s">
        <v>10</v>
      </c>
      <c r="C11" s="28">
        <v>2100000</v>
      </c>
      <c r="D11" s="28">
        <v>1100000</v>
      </c>
      <c r="E11" s="15"/>
    </row>
    <row r="12" spans="1:5" s="3" customFormat="1" ht="17.850000000000001" x14ac:dyDescent="0.35">
      <c r="A12" s="7">
        <f>A11+1</f>
        <v>3</v>
      </c>
      <c r="B12" s="8" t="s">
        <v>11</v>
      </c>
      <c r="C12" s="28">
        <v>13100000</v>
      </c>
      <c r="D12" s="28">
        <v>6391500</v>
      </c>
      <c r="E12" s="15"/>
    </row>
    <row r="13" spans="1:5" s="3" customFormat="1" ht="17.850000000000001" x14ac:dyDescent="0.35">
      <c r="A13" s="7">
        <f>A12+1</f>
        <v>4</v>
      </c>
      <c r="B13" s="8" t="s">
        <v>12</v>
      </c>
      <c r="C13" s="28">
        <v>6370000</v>
      </c>
      <c r="D13" s="28">
        <v>3262500</v>
      </c>
      <c r="E13" s="15"/>
    </row>
    <row r="14" spans="1:5" s="3" customFormat="1" ht="17.850000000000001" x14ac:dyDescent="0.35">
      <c r="A14" s="7">
        <f>A13+1</f>
        <v>5</v>
      </c>
      <c r="B14" s="8" t="s">
        <v>13</v>
      </c>
      <c r="C14" s="28">
        <v>6680000</v>
      </c>
      <c r="D14" s="28">
        <v>3340000</v>
      </c>
      <c r="E14" s="15"/>
    </row>
    <row r="15" spans="1:5" s="3" customFormat="1" ht="17.850000000000001" x14ac:dyDescent="0.35">
      <c r="A15" s="7">
        <f>A14+1</f>
        <v>6</v>
      </c>
      <c r="B15" s="8" t="s">
        <v>14</v>
      </c>
      <c r="C15" s="28">
        <f t="shared" ref="C15:D15" si="2">+C16+C17</f>
        <v>850000</v>
      </c>
      <c r="D15" s="28">
        <f t="shared" si="2"/>
        <v>255000</v>
      </c>
      <c r="E15" s="15"/>
    </row>
    <row r="16" spans="1:5" s="3" customFormat="1" ht="17.850000000000001" x14ac:dyDescent="0.35">
      <c r="A16" s="16" t="s">
        <v>6</v>
      </c>
      <c r="B16" s="17" t="s">
        <v>15</v>
      </c>
      <c r="C16" s="29">
        <v>510000</v>
      </c>
      <c r="D16" s="29"/>
      <c r="E16" s="15"/>
    </row>
    <row r="17" spans="1:5" s="3" customFormat="1" ht="17.850000000000001" x14ac:dyDescent="0.35">
      <c r="A17" s="16" t="s">
        <v>6</v>
      </c>
      <c r="B17" s="17" t="s">
        <v>16</v>
      </c>
      <c r="C17" s="29">
        <v>340000</v>
      </c>
      <c r="D17" s="29">
        <v>255000</v>
      </c>
      <c r="E17" s="15"/>
    </row>
    <row r="18" spans="1:5" s="3" customFormat="1" ht="17.850000000000001" x14ac:dyDescent="0.35">
      <c r="A18" s="7">
        <f>A15+1</f>
        <v>7</v>
      </c>
      <c r="B18" s="8" t="s">
        <v>17</v>
      </c>
      <c r="C18" s="28">
        <v>960000</v>
      </c>
      <c r="D18" s="28">
        <v>960000</v>
      </c>
      <c r="E18" s="15"/>
    </row>
    <row r="19" spans="1:5" s="3" customFormat="1" ht="17.850000000000001" x14ac:dyDescent="0.35">
      <c r="A19" s="7">
        <f>A18+1</f>
        <v>8</v>
      </c>
      <c r="B19" s="8" t="s">
        <v>18</v>
      </c>
      <c r="C19" s="28">
        <f t="shared" ref="C19:D19" si="3">+C20+C21</f>
        <v>530000</v>
      </c>
      <c r="D19" s="28">
        <f t="shared" si="3"/>
        <v>380000</v>
      </c>
      <c r="E19" s="15"/>
    </row>
    <row r="20" spans="1:5" s="3" customFormat="1" ht="17.850000000000001" x14ac:dyDescent="0.35">
      <c r="A20" s="9" t="s">
        <v>6</v>
      </c>
      <c r="B20" s="18" t="s">
        <v>19</v>
      </c>
      <c r="C20" s="29">
        <v>150000</v>
      </c>
      <c r="D20" s="29">
        <v>380000</v>
      </c>
      <c r="E20" s="15"/>
    </row>
    <row r="21" spans="1:5" s="3" customFormat="1" ht="17.850000000000001" x14ac:dyDescent="0.35">
      <c r="A21" s="9" t="s">
        <v>6</v>
      </c>
      <c r="B21" s="18" t="s">
        <v>20</v>
      </c>
      <c r="C21" s="29">
        <v>380000</v>
      </c>
      <c r="D21" s="29"/>
      <c r="E21" s="15"/>
    </row>
    <row r="22" spans="1:5" s="3" customFormat="1" ht="17.850000000000001" hidden="1" x14ac:dyDescent="0.35">
      <c r="A22" s="9" t="s">
        <v>6</v>
      </c>
      <c r="B22" s="18" t="s">
        <v>21</v>
      </c>
      <c r="C22" s="28"/>
      <c r="D22" s="28"/>
      <c r="E22" s="15"/>
    </row>
    <row r="23" spans="1:5" s="3" customFormat="1" ht="17.850000000000001" hidden="1" x14ac:dyDescent="0.35">
      <c r="A23" s="9" t="s">
        <v>6</v>
      </c>
      <c r="B23" s="18" t="s">
        <v>22</v>
      </c>
      <c r="C23" s="28"/>
      <c r="D23" s="28"/>
      <c r="E23" s="15"/>
    </row>
    <row r="24" spans="1:5" s="3" customFormat="1" ht="17.850000000000001" x14ac:dyDescent="0.35">
      <c r="A24" s="7">
        <f>A19+1</f>
        <v>9</v>
      </c>
      <c r="B24" s="8" t="s">
        <v>23</v>
      </c>
      <c r="C24" s="28"/>
      <c r="D24" s="28">
        <v>0</v>
      </c>
      <c r="E24" s="15"/>
    </row>
    <row r="25" spans="1:5" s="3" customFormat="1" ht="17.850000000000001" x14ac:dyDescent="0.35">
      <c r="A25" s="7">
        <f>A24+1</f>
        <v>10</v>
      </c>
      <c r="B25" s="8" t="s">
        <v>24</v>
      </c>
      <c r="C25" s="28">
        <v>170000</v>
      </c>
      <c r="D25" s="28">
        <v>170000</v>
      </c>
      <c r="E25" s="15"/>
    </row>
    <row r="26" spans="1:5" s="3" customFormat="1" ht="17.850000000000001" x14ac:dyDescent="0.35">
      <c r="A26" s="7">
        <f>A25+1</f>
        <v>11</v>
      </c>
      <c r="B26" s="8" t="s">
        <v>25</v>
      </c>
      <c r="C26" s="28">
        <v>600000</v>
      </c>
      <c r="D26" s="28">
        <v>600000</v>
      </c>
      <c r="E26" s="15"/>
    </row>
    <row r="27" spans="1:5" s="3" customFormat="1" ht="17.850000000000001" x14ac:dyDescent="0.35">
      <c r="A27" s="7">
        <f>A26+1</f>
        <v>12</v>
      </c>
      <c r="B27" s="8" t="s">
        <v>26</v>
      </c>
      <c r="C27" s="28">
        <v>3450000</v>
      </c>
      <c r="D27" s="28">
        <v>3450000</v>
      </c>
      <c r="E27" s="15"/>
    </row>
    <row r="28" spans="1:5" s="3" customFormat="1" ht="17.850000000000001" x14ac:dyDescent="0.35">
      <c r="A28" s="7">
        <f>A27+1</f>
        <v>13</v>
      </c>
      <c r="B28" s="8" t="s">
        <v>27</v>
      </c>
      <c r="C28" s="28">
        <v>9000</v>
      </c>
      <c r="D28" s="28">
        <v>9000</v>
      </c>
      <c r="E28" s="15"/>
    </row>
    <row r="29" spans="1:5" s="3" customFormat="1" ht="17.850000000000001" x14ac:dyDescent="0.35">
      <c r="A29" s="7">
        <v>14</v>
      </c>
      <c r="B29" s="8" t="s">
        <v>28</v>
      </c>
      <c r="C29" s="28">
        <v>2050000</v>
      </c>
      <c r="D29" s="28">
        <v>2050000</v>
      </c>
      <c r="E29" s="15"/>
    </row>
    <row r="30" spans="1:5" s="3" customFormat="1" ht="17.850000000000001" x14ac:dyDescent="0.35">
      <c r="A30" s="7">
        <v>15</v>
      </c>
      <c r="B30" s="8" t="s">
        <v>29</v>
      </c>
      <c r="C30" s="28">
        <v>90000</v>
      </c>
      <c r="D30" s="28">
        <v>55000</v>
      </c>
      <c r="E30" s="15"/>
    </row>
    <row r="31" spans="1:5" s="3" customFormat="1" ht="17.850000000000001" x14ac:dyDescent="0.35">
      <c r="A31" s="7">
        <v>16</v>
      </c>
      <c r="B31" s="8" t="s">
        <v>30</v>
      </c>
      <c r="C31" s="28">
        <v>840000</v>
      </c>
      <c r="D31" s="28">
        <v>250000</v>
      </c>
      <c r="E31" s="15"/>
    </row>
    <row r="32" spans="1:5" s="3" customFormat="1" ht="17.850000000000001" x14ac:dyDescent="0.35">
      <c r="A32" s="7">
        <v>17</v>
      </c>
      <c r="B32" s="8" t="s">
        <v>31</v>
      </c>
      <c r="C32" s="28">
        <v>1000</v>
      </c>
      <c r="D32" s="28">
        <v>1000</v>
      </c>
      <c r="E32" s="15"/>
    </row>
    <row r="33" spans="1:5" s="3" customFormat="1" ht="46.65" x14ac:dyDescent="0.35">
      <c r="A33" s="19">
        <v>18</v>
      </c>
      <c r="B33" s="20" t="s">
        <v>32</v>
      </c>
      <c r="C33" s="31">
        <v>580000</v>
      </c>
      <c r="D33" s="31">
        <v>580000</v>
      </c>
      <c r="E33" s="15"/>
    </row>
    <row r="34" spans="1:5" s="3" customFormat="1" ht="17.850000000000001" x14ac:dyDescent="0.35">
      <c r="A34" s="5" t="s">
        <v>3</v>
      </c>
      <c r="B34" s="6" t="s">
        <v>33</v>
      </c>
      <c r="C34" s="28"/>
      <c r="D34" s="28"/>
      <c r="E34" s="15"/>
    </row>
    <row r="35" spans="1:5" s="3" customFormat="1" ht="17.850000000000001" x14ac:dyDescent="0.35">
      <c r="A35" s="5" t="s">
        <v>4</v>
      </c>
      <c r="B35" s="6" t="s">
        <v>34</v>
      </c>
      <c r="C35" s="32">
        <f>SUM(C36:C41)</f>
        <v>20000000</v>
      </c>
      <c r="D35" s="32"/>
      <c r="E35" s="15"/>
    </row>
    <row r="36" spans="1:5" s="3" customFormat="1" ht="17.850000000000001" x14ac:dyDescent="0.35">
      <c r="A36" s="7">
        <v>1</v>
      </c>
      <c r="B36" s="8" t="s">
        <v>35</v>
      </c>
      <c r="C36" s="28">
        <v>17270000</v>
      </c>
      <c r="D36" s="28"/>
      <c r="E36" s="15"/>
    </row>
    <row r="37" spans="1:5" s="3" customFormat="1" ht="17.850000000000001" x14ac:dyDescent="0.35">
      <c r="A37" s="7">
        <f>A36+1</f>
        <v>2</v>
      </c>
      <c r="B37" s="8" t="s">
        <v>36</v>
      </c>
      <c r="C37" s="28">
        <v>170000</v>
      </c>
      <c r="D37" s="28"/>
      <c r="E37" s="15"/>
    </row>
    <row r="38" spans="1:5" s="3" customFormat="1" ht="17.850000000000001" x14ac:dyDescent="0.35">
      <c r="A38" s="7">
        <f>A37+1</f>
        <v>3</v>
      </c>
      <c r="B38" s="8" t="s">
        <v>37</v>
      </c>
      <c r="C38" s="28">
        <v>2190000</v>
      </c>
      <c r="D38" s="28"/>
      <c r="E38" s="15"/>
    </row>
    <row r="39" spans="1:5" s="3" customFormat="1" ht="17.850000000000001" x14ac:dyDescent="0.35">
      <c r="A39" s="7">
        <f>A38+1</f>
        <v>4</v>
      </c>
      <c r="B39" s="8" t="s">
        <v>38</v>
      </c>
      <c r="C39" s="28">
        <v>260000</v>
      </c>
      <c r="D39" s="28"/>
      <c r="E39" s="15"/>
    </row>
    <row r="40" spans="1:5" s="3" customFormat="1" ht="17.850000000000001" x14ac:dyDescent="0.35">
      <c r="A40" s="7">
        <v>5</v>
      </c>
      <c r="B40" s="8" t="s">
        <v>42</v>
      </c>
      <c r="C40" s="28">
        <v>80000</v>
      </c>
      <c r="D40" s="28"/>
      <c r="E40" s="15"/>
    </row>
    <row r="41" spans="1:5" s="3" customFormat="1" ht="17.850000000000001" x14ac:dyDescent="0.35">
      <c r="A41" s="7">
        <v>6</v>
      </c>
      <c r="B41" s="8" t="s">
        <v>39</v>
      </c>
      <c r="C41" s="28">
        <f>+'[1]16'!$J$72</f>
        <v>30000</v>
      </c>
      <c r="D41" s="28"/>
      <c r="E41" s="15"/>
    </row>
    <row r="42" spans="1:5" s="3" customFormat="1" ht="18.75" customHeight="1" x14ac:dyDescent="0.35">
      <c r="A42" s="21" t="s">
        <v>5</v>
      </c>
      <c r="B42" s="22" t="s">
        <v>40</v>
      </c>
      <c r="C42" s="30"/>
      <c r="D42" s="30"/>
      <c r="E42" s="15"/>
    </row>
    <row r="43" spans="1:5" ht="22.65" customHeight="1" x14ac:dyDescent="0.35">
      <c r="A43" s="3"/>
      <c r="B43" s="23"/>
      <c r="C43" s="26"/>
      <c r="D43" s="26"/>
    </row>
    <row r="44" spans="1:5" ht="17.850000000000001" x14ac:dyDescent="0.35">
      <c r="A44" s="3"/>
      <c r="B44" s="23"/>
      <c r="C44" s="26"/>
      <c r="D44" s="26"/>
    </row>
    <row r="45" spans="1:5" ht="17.850000000000001" x14ac:dyDescent="0.35">
      <c r="A45" s="3"/>
      <c r="B45" s="24"/>
      <c r="C45" s="26"/>
      <c r="D45" s="26"/>
    </row>
    <row r="46" spans="1:5" ht="17.850000000000001" x14ac:dyDescent="0.35">
      <c r="A46" s="10"/>
      <c r="B46" s="23"/>
      <c r="C46" s="26"/>
      <c r="D46" s="26"/>
    </row>
    <row r="47" spans="1:5" ht="17.850000000000001" x14ac:dyDescent="0.35">
      <c r="A47" s="1"/>
      <c r="B47" s="23"/>
      <c r="C47" s="26"/>
      <c r="D47" s="26"/>
    </row>
    <row r="48" spans="1:5" ht="17.850000000000001" x14ac:dyDescent="0.35">
      <c r="A48" s="1"/>
      <c r="B48" s="23"/>
      <c r="C48" s="26"/>
      <c r="D48" s="26"/>
    </row>
  </sheetData>
  <mergeCells count="7">
    <mergeCell ref="A1:B1"/>
    <mergeCell ref="A5:A7"/>
    <mergeCell ref="B5:B7"/>
    <mergeCell ref="C5:D6"/>
    <mergeCell ref="A3:D3"/>
    <mergeCell ref="C4:D4"/>
    <mergeCell ref="C1:D1"/>
  </mergeCells>
  <printOptions horizontalCentered="1"/>
  <pageMargins left="0.45" right="0.45" top="0.5" bottom="0.3" header="0.3" footer="0.3"/>
  <pageSetup paperSize="9" orientation="portrait" r:id="rId1"/>
  <headerFooter differentFirst="1">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1E3DCA-913F-471B-97B2-85309CD7A9F8}">
  <ds:schemaRefs>
    <ds:schemaRef ds:uri="http://purl.org/dc/elements/1.1/"/>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E543531-1B4A-4207-8386-FA56759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6BB30C-4494-413A-AE75-30BD91B1F5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2024-12-23T04:21:03Z</cp:lastPrinted>
  <dcterms:created xsi:type="dcterms:W3CDTF">2018-08-22T07:49:45Z</dcterms:created>
  <dcterms:modified xsi:type="dcterms:W3CDTF">2024-12-23T04:21:56Z</dcterms:modified>
</cp:coreProperties>
</file>