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HĐND THONG QUA\"/>
    </mc:Choice>
  </mc:AlternateContent>
  <bookViews>
    <workbookView xWindow="-104" yWindow="-104" windowWidth="23259" windowHeight="12580"/>
  </bookViews>
  <sheets>
    <sheet name="Sheet1" sheetId="1" r:id="rId1"/>
  </sheets>
  <externalReferences>
    <externalReference r:id="rId2"/>
  </externalReferences>
  <definedNames>
    <definedName name="_xlnm.Print_Titles" localSheetId="0">Sheet1!$5:$6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G7" i="1"/>
  <c r="D7" i="1"/>
  <c r="E8" i="1" l="1"/>
  <c r="E7" i="1" s="1"/>
  <c r="K7" i="1" l="1"/>
  <c r="C63" i="1"/>
  <c r="C64" i="1"/>
  <c r="C65" i="1"/>
  <c r="C66" i="1"/>
  <c r="C67" i="1"/>
  <c r="C68" i="1"/>
  <c r="C69" i="1"/>
  <c r="C70" i="1"/>
  <c r="C71" i="1"/>
  <c r="C72" i="1"/>
  <c r="C73" i="1"/>
  <c r="C61" i="1" l="1"/>
  <c r="C62" i="1"/>
  <c r="I8" i="1" l="1"/>
  <c r="I7" i="1" s="1"/>
  <c r="L8" i="1"/>
  <c r="M8" i="1"/>
  <c r="M7" i="1" s="1"/>
  <c r="F8" i="1"/>
  <c r="C58" i="1"/>
  <c r="C59" i="1"/>
  <c r="C60" i="1"/>
  <c r="F7" i="1" l="1"/>
  <c r="J8" i="1"/>
  <c r="J7" i="1" s="1"/>
  <c r="C7" i="1" s="1"/>
  <c r="L7" i="1"/>
  <c r="C10" i="1"/>
  <c r="C11" i="1"/>
  <c r="C14" i="1"/>
  <c r="C15" i="1"/>
  <c r="C16" i="1"/>
  <c r="C17" i="1"/>
  <c r="C18" i="1"/>
  <c r="C19" i="1"/>
  <c r="C21" i="1"/>
  <c r="C22" i="1"/>
  <c r="C23" i="1"/>
  <c r="C26" i="1"/>
  <c r="C27" i="1"/>
  <c r="C30" i="1"/>
  <c r="C32" i="1"/>
  <c r="C33" i="1"/>
  <c r="C34" i="1"/>
  <c r="C37" i="1"/>
  <c r="C38" i="1"/>
  <c r="C40" i="1"/>
  <c r="C41" i="1"/>
  <c r="C42" i="1"/>
  <c r="C45" i="1"/>
  <c r="C46" i="1"/>
  <c r="C48" i="1"/>
  <c r="C49" i="1"/>
  <c r="C50" i="1"/>
  <c r="C52" i="1"/>
  <c r="C53" i="1"/>
  <c r="C54" i="1"/>
  <c r="C56" i="1"/>
  <c r="C57" i="1"/>
  <c r="C75" i="1"/>
  <c r="C76" i="1"/>
  <c r="C77" i="1"/>
  <c r="C79" i="1"/>
  <c r="C9" i="1"/>
  <c r="C12" i="1"/>
  <c r="C13" i="1"/>
  <c r="C20" i="1"/>
  <c r="C24" i="1"/>
  <c r="C25" i="1"/>
  <c r="C28" i="1"/>
  <c r="C29" i="1"/>
  <c r="C31" i="1"/>
  <c r="C35" i="1"/>
  <c r="C36" i="1"/>
  <c r="C39" i="1"/>
  <c r="C43" i="1"/>
  <c r="C44" i="1"/>
  <c r="C47" i="1"/>
  <c r="C51" i="1"/>
  <c r="C55" i="1"/>
  <c r="C74" i="1"/>
  <c r="C8" i="1" l="1"/>
</calcChain>
</file>

<file path=xl/sharedStrings.xml><?xml version="1.0" encoding="utf-8"?>
<sst xmlns="http://schemas.openxmlformats.org/spreadsheetml/2006/main" count="93" uniqueCount="92">
  <si>
    <t>Đơn vị: Triệu đồng</t>
  </si>
  <si>
    <t>STT</t>
  </si>
  <si>
    <t>I</t>
  </si>
  <si>
    <t>TÊN ĐƠN VỊ</t>
  </si>
  <si>
    <t>TỔNG SỐ</t>
  </si>
  <si>
    <t>CHI ĐẦU TƯ PHÁT TRIỂN  (KHÔNG KỂ CHƯƠNG TRÌNH MỤC TIÊU QUỐC GIA)</t>
  </si>
  <si>
    <t>CHI THƯỜNG XUYÊN (KHÔNG KỂ CHƯƠNG TRÌNH MỤC TIÊU QUỐC GIA)</t>
  </si>
  <si>
    <t>CHI TRẢ NỢ LÃI CÁC KHOẢN DO CHÍNH QUYỀN ĐỊA PHƯƠNG VAY</t>
  </si>
  <si>
    <t>CHI BỔ SUNG QUỸ DỰ TRỮ TÀI CHÍNH</t>
  </si>
  <si>
    <t>CHI DỰ PHÒNG NGÂN SÁCH</t>
  </si>
  <si>
    <t>CHI TẠO NGUỒN, ĐIỀU CHỈNH TIỀN LƯƠNG</t>
  </si>
  <si>
    <t>CHI CHƯƠNG TRÌNH MTQG</t>
  </si>
  <si>
    <t>CHI CHUYỂN NGUỒN SANG NGÂN SÁCH NĂM SAU</t>
  </si>
  <si>
    <t>TỔNG SỔ</t>
  </si>
  <si>
    <t>CHI ĐẨU TƯ PHÁT TRIỂN</t>
  </si>
  <si>
    <t>CHI THƯỜNG XUYÊN</t>
  </si>
  <si>
    <t>CÁC CƠ QUAN, TỔ CHỨC</t>
  </si>
  <si>
    <t>UBND TỈNH ĐỒNG NAI</t>
  </si>
  <si>
    <t>Sở Tài chính</t>
  </si>
  <si>
    <t>Sở Nội vụ</t>
  </si>
  <si>
    <t>Sở Ngoại vụ</t>
  </si>
  <si>
    <t>Sở Công thương</t>
  </si>
  <si>
    <t>Sở Tư pháp</t>
  </si>
  <si>
    <t>Công an tỉnh</t>
  </si>
  <si>
    <t>Bộ chỉ huy quân sự tỉnh</t>
  </si>
  <si>
    <t>Thanh tra tỉnh</t>
  </si>
  <si>
    <t>Ban Dân tộc</t>
  </si>
  <si>
    <t>Hội cựu thanh niên xung phong</t>
  </si>
  <si>
    <t>Hội người cao tuổi</t>
  </si>
  <si>
    <t>Hội nhà báo</t>
  </si>
  <si>
    <t>Liên minh Hợp tác xã</t>
  </si>
  <si>
    <t>Hội Luật gia</t>
  </si>
  <si>
    <t>Liên hiệp các tổ chức hữu nghị</t>
  </si>
  <si>
    <t>Dự phòng</t>
  </si>
  <si>
    <t>Trường cao đẳng nghề Công nghệ cao Đồng Nai</t>
  </si>
  <si>
    <t>Trường Cao đẳng Y tế Đồng Nai</t>
  </si>
  <si>
    <t>Trường Chính trị Đồng Nai</t>
  </si>
  <si>
    <t>Sở Lao động Thương binh và Xã hội</t>
  </si>
  <si>
    <t>Ban Quản lý Khu dự trữ sinh quyển</t>
  </si>
  <si>
    <t>Công ty khai thác công trình thủy lợi</t>
  </si>
  <si>
    <t>Sở Thông tin và Truyền thông</t>
  </si>
  <si>
    <t>Sở Kế hoạch và Đầu tư</t>
  </si>
  <si>
    <t>Bảo hiểm xã hội</t>
  </si>
  <si>
    <t>Văn phòng Đoàn ĐBQH và HĐND tỉnh</t>
  </si>
  <si>
    <t>Văn phòng UBND tỉnh</t>
  </si>
  <si>
    <t>Sở Giáo dục và Đào tạo</t>
  </si>
  <si>
    <t>Sở Y tế</t>
  </si>
  <si>
    <t>Sở Tài nguyên và Môi trường</t>
  </si>
  <si>
    <t>Sở Giao thông Vận tải</t>
  </si>
  <si>
    <t xml:space="preserve">Sở Xây dựng </t>
  </si>
  <si>
    <t>Liên Đoàn lao động tỉnh</t>
  </si>
  <si>
    <t>Đài phát thanh và Truyền hình Đồng Nai</t>
  </si>
  <si>
    <t>Nhà Xuất bản Đồng Nai</t>
  </si>
  <si>
    <t>Khu Bảo tồn Thiên nhiên Văn Hóa Đồng Nai</t>
  </si>
  <si>
    <t>Cục Quản lý thị trường</t>
  </si>
  <si>
    <t>Hội Chữ thập đỏ</t>
  </si>
  <si>
    <t>Hội Người mù</t>
  </si>
  <si>
    <t>Hội Nạn nhân chất độc da cam/đioxin</t>
  </si>
  <si>
    <t>Hội Chiến sĩ cách mạng bị địch bắt tù đày</t>
  </si>
  <si>
    <t>Ủy ban Mặt trận Tổ quốc</t>
  </si>
  <si>
    <t>Tỉnh đoàn</t>
  </si>
  <si>
    <t>Hội Liên hiệp Phụ nữ</t>
  </si>
  <si>
    <t>Hội Nông dân</t>
  </si>
  <si>
    <t>Hội Cựu chiến binh</t>
  </si>
  <si>
    <t>Hội Sinh viên</t>
  </si>
  <si>
    <t>Hội Văn học Nghệ thuật</t>
  </si>
  <si>
    <t>Liên hiệp các Hội Khoa học và Kỹ thuật</t>
  </si>
  <si>
    <t>Hội Khuyến học</t>
  </si>
  <si>
    <t>Đoàn Luật sư</t>
  </si>
  <si>
    <t>Ban An toàn giao thông</t>
  </si>
  <si>
    <t xml:space="preserve">Ban quản lý dự án đầu tư xây dựng công trình giao thông </t>
  </si>
  <si>
    <t>Ban Quản lý Khu Công nghệ cao Công nghệ sinh học</t>
  </si>
  <si>
    <t>Ban quản lý các khu công nghiệp</t>
  </si>
  <si>
    <t xml:space="preserve">Đại học Đồng Nai </t>
  </si>
  <si>
    <t>Trường Cao đẳng Kỹ thuật Đồng Nai</t>
  </si>
  <si>
    <t>Các khoản khác ngân sách</t>
  </si>
  <si>
    <t>Trợ giá xe buýt</t>
  </si>
  <si>
    <t>Kinh phí quy hoạch cấp tỉnh, huyện</t>
  </si>
  <si>
    <t>Sở Xây dựng để thực hiện các nội dung quy định tại điểm b khoản 1 Điều 44 Nghị định số 99/2015/NĐ-CP ngày 20/10/2015</t>
  </si>
  <si>
    <t>DỰ TOÁN CHI NGÂN SÁCH CẤP TỈNH CHO TỪNG CƠ QUAN, TỔ CHỨC NĂM 2025</t>
  </si>
  <si>
    <t>Đảng</t>
  </si>
  <si>
    <t>Sở Văn hóa, Thể thao và Du lịch</t>
  </si>
  <si>
    <t>Sở Khoa học Công nghệ</t>
  </si>
  <si>
    <t>Sở Nông nghiệp và Phát triển nông thôn</t>
  </si>
  <si>
    <t>Ban quản lý dự án đầu tư xây dựng tỉnh</t>
  </si>
  <si>
    <t>Chi hỗ trợ tết các đơn vị ngành dọc</t>
  </si>
  <si>
    <t>Tòa án nhân dân tỉnh</t>
  </si>
  <si>
    <t>Viện Kiểm sát nhân dân tỉnh</t>
  </si>
  <si>
    <t>Cục Thi hành án dân sự tỉnh</t>
  </si>
  <si>
    <t>Cục Thống kê</t>
  </si>
  <si>
    <t>Biểu số 51/CK-NSNN</t>
  </si>
  <si>
    <t>(Đính kèm Quyết định số                 /QĐ-UBND ngày           /      /            của Ủy ban nhân dân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</si>
</sst>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i/>
      <sz val="13"/>
      <name val="Times New Roman"/>
      <family val="1"/>
    </font>
    <font>
      <sz val="13"/>
      <name val=".VnTime"/>
      <family val="2"/>
    </font>
    <font>
      <sz val="11"/>
      <name val="Times New Roman"/>
      <family val="1"/>
      <charset val="163"/>
    </font>
    <font>
      <sz val="10"/>
      <name val="Times New Roman"/>
      <family val="1"/>
    </font>
    <font>
      <i/>
      <sz val="11"/>
      <name val="Times New Roman"/>
      <family val="1"/>
    </font>
    <font>
      <u/>
      <sz val="12"/>
      <name val="Times New Roman"/>
      <family val="1"/>
    </font>
    <font>
      <b/>
      <u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1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1" fillId="0" borderId="0"/>
    <xf numFmtId="0" fontId="12" fillId="0" borderId="0"/>
    <xf numFmtId="0" fontId="2" fillId="0" borderId="0"/>
    <xf numFmtId="0" fontId="20" fillId="0" borderId="0"/>
    <xf numFmtId="0" fontId="11" fillId="0" borderId="0"/>
    <xf numFmtId="0" fontId="15" fillId="0" borderId="0"/>
    <xf numFmtId="0" fontId="1" fillId="0" borderId="0"/>
    <xf numFmtId="43" fontId="21" fillId="0" borderId="0" applyFont="0" applyFill="0" applyBorder="0" applyAlignment="0" applyProtection="0"/>
    <xf numFmtId="0" fontId="27" fillId="0" borderId="0"/>
    <xf numFmtId="0" fontId="27" fillId="0" borderId="0"/>
    <xf numFmtId="0" fontId="3" fillId="0" borderId="0"/>
  </cellStyleXfs>
  <cellXfs count="70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Continuous"/>
    </xf>
    <xf numFmtId="0" fontId="17" fillId="0" borderId="0" xfId="0" applyFont="1" applyAlignment="1">
      <alignment horizontal="right"/>
    </xf>
    <xf numFmtId="0" fontId="13" fillId="0" borderId="0" xfId="0" applyFont="1"/>
    <xf numFmtId="0" fontId="16" fillId="0" borderId="0" xfId="0" applyFont="1"/>
    <xf numFmtId="164" fontId="6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/>
    <xf numFmtId="166" fontId="3" fillId="0" borderId="0" xfId="11" applyNumberFormat="1" applyFont="1" applyFill="1" applyAlignment="1">
      <alignment horizontal="center"/>
    </xf>
    <xf numFmtId="166" fontId="3" fillId="0" borderId="0" xfId="11" applyNumberFormat="1" applyFont="1" applyFill="1" applyAlignment="1">
      <alignment horizontal="right"/>
    </xf>
    <xf numFmtId="166" fontId="7" fillId="0" borderId="0" xfId="11" applyNumberFormat="1" applyFont="1" applyFill="1" applyAlignment="1">
      <alignment horizontal="centerContinuous"/>
    </xf>
    <xf numFmtId="166" fontId="3" fillId="0" borderId="0" xfId="11" applyNumberFormat="1" applyFont="1" applyFill="1" applyAlignment="1">
      <alignment horizontal="centerContinuous"/>
    </xf>
    <xf numFmtId="166" fontId="4" fillId="0" borderId="0" xfId="11" applyNumberFormat="1" applyFont="1" applyFill="1" applyAlignment="1">
      <alignment horizontal="right"/>
    </xf>
    <xf numFmtId="166" fontId="9" fillId="0" borderId="0" xfId="11" applyNumberFormat="1" applyFont="1" applyFill="1"/>
    <xf numFmtId="166" fontId="8" fillId="0" borderId="0" xfId="11" applyNumberFormat="1" applyFont="1" applyFill="1" applyBorder="1" applyAlignment="1">
      <alignment horizontal="center"/>
    </xf>
    <xf numFmtId="166" fontId="17" fillId="0" borderId="0" xfId="11" applyNumberFormat="1" applyFont="1" applyFill="1" applyBorder="1" applyAlignment="1">
      <alignment horizontal="right"/>
    </xf>
    <xf numFmtId="166" fontId="3" fillId="0" borderId="0" xfId="11" applyNumberFormat="1" applyFont="1" applyFill="1"/>
    <xf numFmtId="166" fontId="22" fillId="0" borderId="4" xfId="11" applyNumberFormat="1" applyFont="1" applyFill="1" applyBorder="1"/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166" fontId="22" fillId="0" borderId="2" xfId="11" applyNumberFormat="1" applyFont="1" applyFill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 vertical="center"/>
    </xf>
    <xf numFmtId="164" fontId="24" fillId="0" borderId="6" xfId="0" applyNumberFormat="1" applyFont="1" applyBorder="1" applyAlignment="1">
      <alignment horizontal="center" vertical="center"/>
    </xf>
    <xf numFmtId="164" fontId="24" fillId="0" borderId="4" xfId="0" applyNumberFormat="1" applyFont="1" applyBorder="1" applyAlignment="1">
      <alignment horizontal="center" vertical="center"/>
    </xf>
    <xf numFmtId="164" fontId="24" fillId="0" borderId="4" xfId="0" applyNumberFormat="1" applyFont="1" applyBorder="1" applyAlignment="1">
      <alignment vertical="center" wrapText="1"/>
    </xf>
    <xf numFmtId="166" fontId="24" fillId="0" borderId="4" xfId="11" applyNumberFormat="1" applyFont="1" applyFill="1" applyBorder="1" applyAlignment="1" applyProtection="1">
      <alignment vertical="center"/>
    </xf>
    <xf numFmtId="164" fontId="22" fillId="0" borderId="4" xfId="0" applyNumberFormat="1" applyFont="1" applyBorder="1" applyAlignment="1">
      <alignment horizontal="center" vertical="center"/>
    </xf>
    <xf numFmtId="166" fontId="22" fillId="0" borderId="4" xfId="11" applyNumberFormat="1" applyFont="1" applyFill="1" applyBorder="1" applyAlignment="1" applyProtection="1">
      <alignment vertical="center"/>
    </xf>
    <xf numFmtId="166" fontId="26" fillId="0" borderId="4" xfId="11" applyNumberFormat="1" applyFont="1" applyFill="1" applyBorder="1"/>
    <xf numFmtId="166" fontId="24" fillId="0" borderId="5" xfId="11" applyNumberFormat="1" applyFont="1" applyFill="1" applyBorder="1" applyAlignment="1" applyProtection="1">
      <alignment vertical="center"/>
    </xf>
    <xf numFmtId="166" fontId="22" fillId="0" borderId="5" xfId="11" applyNumberFormat="1" applyFont="1" applyFill="1" applyBorder="1"/>
    <xf numFmtId="166" fontId="24" fillId="0" borderId="6" xfId="11" applyNumberFormat="1" applyFont="1" applyFill="1" applyBorder="1" applyAlignment="1">
      <alignment horizontal="center" vertical="center"/>
    </xf>
    <xf numFmtId="166" fontId="19" fillId="0" borderId="0" xfId="0" applyNumberFormat="1" applyFont="1"/>
    <xf numFmtId="166" fontId="22" fillId="0" borderId="4" xfId="11" applyNumberFormat="1" applyFont="1" applyFill="1" applyBorder="1" applyAlignment="1">
      <alignment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left" vertical="center"/>
    </xf>
    <xf numFmtId="164" fontId="22" fillId="0" borderId="4" xfId="0" applyNumberFormat="1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 wrapText="1"/>
    </xf>
    <xf numFmtId="49" fontId="22" fillId="0" borderId="4" xfId="12" applyNumberFormat="1" applyFont="1" applyBorder="1" applyAlignment="1">
      <alignment vertical="center" wrapText="1"/>
    </xf>
    <xf numFmtId="49" fontId="22" fillId="0" borderId="4" xfId="13" applyNumberFormat="1" applyFont="1" applyBorder="1" applyAlignment="1">
      <alignment vertical="center" wrapText="1"/>
    </xf>
    <xf numFmtId="49" fontId="23" fillId="0" borderId="4" xfId="12" applyNumberFormat="1" applyFont="1" applyBorder="1" applyAlignment="1">
      <alignment vertical="center" wrapText="1"/>
    </xf>
    <xf numFmtId="49" fontId="22" fillId="0" borderId="4" xfId="12" applyNumberFormat="1" applyFont="1" applyBorder="1" applyAlignment="1">
      <alignment horizontal="left" vertical="center" wrapText="1"/>
    </xf>
    <xf numFmtId="49" fontId="22" fillId="0" borderId="4" xfId="14" applyNumberFormat="1" applyFont="1" applyBorder="1" applyAlignment="1">
      <alignment horizontal="left" vertical="center" wrapText="1"/>
    </xf>
    <xf numFmtId="49" fontId="22" fillId="0" borderId="5" xfId="12" applyNumberFormat="1" applyFont="1" applyBorder="1" applyAlignment="1">
      <alignment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166" fontId="24" fillId="0" borderId="6" xfId="11" applyNumberFormat="1" applyFont="1" applyFill="1" applyBorder="1" applyAlignment="1" applyProtection="1">
      <alignment vertical="center"/>
    </xf>
    <xf numFmtId="166" fontId="22" fillId="0" borderId="6" xfId="11" applyNumberFormat="1" applyFont="1" applyFill="1" applyBorder="1"/>
    <xf numFmtId="164" fontId="22" fillId="0" borderId="1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166" fontId="22" fillId="0" borderId="5" xfId="11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8" fillId="0" borderId="0" xfId="11" applyNumberFormat="1" applyFont="1" applyFill="1" applyBorder="1" applyAlignment="1">
      <alignment horizontal="center"/>
    </xf>
    <xf numFmtId="164" fontId="22" fillId="0" borderId="3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66" fontId="22" fillId="0" borderId="3" xfId="11" applyNumberFormat="1" applyFont="1" applyFill="1" applyBorder="1" applyAlignment="1">
      <alignment horizontal="center" vertical="center" wrapText="1"/>
    </xf>
    <xf numFmtId="166" fontId="22" fillId="0" borderId="5" xfId="11" applyNumberFormat="1" applyFont="1" applyFill="1" applyBorder="1" applyAlignment="1">
      <alignment horizontal="center" vertical="center" wrapText="1"/>
    </xf>
    <xf numFmtId="166" fontId="22" fillId="0" borderId="1" xfId="11" applyNumberFormat="1" applyFont="1" applyFill="1" applyBorder="1" applyAlignment="1">
      <alignment horizontal="center" vertical="center"/>
    </xf>
    <xf numFmtId="166" fontId="22" fillId="0" borderId="3" xfId="11" applyNumberFormat="1" applyFont="1" applyFill="1" applyBorder="1" applyAlignment="1" applyProtection="1">
      <alignment horizontal="center" vertical="center" wrapText="1"/>
    </xf>
    <xf numFmtId="166" fontId="22" fillId="0" borderId="5" xfId="1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/>
    </xf>
  </cellXfs>
  <cellStyles count="15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2_TONGHOP DT 2014-2015-Phong TCHCSN(Chinh thuc)" xfId="1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Giao DT 2012.3" xfId="14"/>
    <cellStyle name="Normal_Xay dung du toan 2014 (10-11)_Du toan 2014 (chinh thuc)_Du toan 2015-Phong TCHCSN (9-9-2014)(CT)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N&#258;M%202025/CONG%20KHAI%20NGAN%20SACH/DU%20TOAN%20TRINH%20H&#272;ND%20TINH/DuToan_2025_DauNam%20(2024_1129)%20PL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2"/>
      <sheetName val="33"/>
      <sheetName val="37"/>
      <sheetName val="39"/>
      <sheetName val="41"/>
      <sheetName val="42"/>
      <sheetName val="iii"/>
      <sheetName val="iv"/>
      <sheetName val="v"/>
      <sheetName val="vi"/>
      <sheetName val="01"/>
      <sheetName val="02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8139910</v>
          </cell>
        </row>
        <row r="34">
          <cell r="D34">
            <v>197521</v>
          </cell>
        </row>
        <row r="35">
          <cell r="D35">
            <v>2910</v>
          </cell>
        </row>
        <row r="36">
          <cell r="D36">
            <v>60000</v>
          </cell>
        </row>
      </sheetData>
      <sheetData sheetId="6"/>
      <sheetData sheetId="7"/>
      <sheetData sheetId="8"/>
      <sheetData sheetId="9"/>
      <sheetData sheetId="10">
        <row r="34">
          <cell r="D34" t="str">
            <v>Chi giáo dục - đào tạo và dạy nghề</v>
          </cell>
        </row>
      </sheetData>
      <sheetData sheetId="11">
        <row r="29">
          <cell r="D29">
            <v>7988583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zoomScaleNormal="100" workbookViewId="0">
      <selection activeCell="Q11" sqref="Q11"/>
    </sheetView>
  </sheetViews>
  <sheetFormatPr defaultColWidth="12.8984375" defaultRowHeight="15.55" x14ac:dyDescent="0.3"/>
  <cols>
    <col min="1" max="1" width="4.296875" style="3" customWidth="1"/>
    <col min="2" max="2" width="34" style="3" customWidth="1"/>
    <col min="3" max="3" width="13.3984375" style="22" customWidth="1"/>
    <col min="4" max="4" width="13" style="22" customWidth="1"/>
    <col min="5" max="5" width="11.8984375" style="22" customWidth="1"/>
    <col min="6" max="6" width="0.69921875" style="22" hidden="1" customWidth="1"/>
    <col min="7" max="7" width="8.8984375" style="22" customWidth="1"/>
    <col min="8" max="8" width="10.09765625" style="22" customWidth="1"/>
    <col min="9" max="9" width="10.8984375" style="22" hidden="1" customWidth="1"/>
    <col min="10" max="10" width="9.8984375" style="22" customWidth="1"/>
    <col min="11" max="11" width="11.59765625" style="22" customWidth="1"/>
    <col min="12" max="12" width="9.69921875" style="22" customWidth="1"/>
    <col min="13" max="13" width="10.09765625" style="22" customWidth="1"/>
    <col min="14" max="18" width="11.3984375" style="3" customWidth="1"/>
    <col min="19" max="16384" width="12.8984375" style="3"/>
  </cols>
  <sheetData>
    <row r="1" spans="1:18" ht="20.9" customHeight="1" x14ac:dyDescent="0.3">
      <c r="A1" s="69" t="s">
        <v>17</v>
      </c>
      <c r="B1" s="69"/>
      <c r="C1" s="14"/>
      <c r="D1" s="15"/>
      <c r="E1" s="16"/>
      <c r="F1" s="17"/>
      <c r="G1" s="17"/>
      <c r="H1" s="17"/>
      <c r="I1" s="17"/>
      <c r="J1" s="16"/>
      <c r="K1" s="17"/>
      <c r="L1" s="17"/>
      <c r="M1" s="18" t="s">
        <v>90</v>
      </c>
      <c r="N1" s="2"/>
      <c r="O1" s="2"/>
      <c r="Q1" s="1"/>
    </row>
    <row r="2" spans="1:18" ht="20.9" customHeight="1" x14ac:dyDescent="0.4">
      <c r="A2" s="59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7"/>
      <c r="O2" s="7"/>
      <c r="P2" s="7"/>
      <c r="Q2" s="7"/>
      <c r="R2" s="7"/>
    </row>
    <row r="3" spans="1:18" ht="18" customHeight="1" x14ac:dyDescent="0.3">
      <c r="A3" s="60" t="s">
        <v>91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/>
      <c r="O3" s="4"/>
      <c r="P3" s="4"/>
      <c r="Q3" s="4"/>
      <c r="R3" s="4"/>
    </row>
    <row r="4" spans="1:18" ht="19.45" customHeight="1" x14ac:dyDescent="0.35">
      <c r="A4" s="5"/>
      <c r="B4" s="5"/>
      <c r="C4" s="19"/>
      <c r="D4" s="19"/>
      <c r="E4" s="61"/>
      <c r="F4" s="61"/>
      <c r="G4" s="20"/>
      <c r="H4" s="20"/>
      <c r="I4" s="19"/>
      <c r="J4" s="61"/>
      <c r="K4" s="61"/>
      <c r="L4" s="19"/>
      <c r="M4" s="21" t="s">
        <v>0</v>
      </c>
      <c r="N4" s="6"/>
      <c r="O4" s="6"/>
      <c r="Q4" s="9"/>
      <c r="R4" s="8"/>
    </row>
    <row r="5" spans="1:18" s="10" customFormat="1" ht="27.8" customHeight="1" x14ac:dyDescent="0.25">
      <c r="A5" s="62" t="s">
        <v>1</v>
      </c>
      <c r="B5" s="62" t="s">
        <v>3</v>
      </c>
      <c r="C5" s="67" t="s">
        <v>4</v>
      </c>
      <c r="D5" s="67" t="s">
        <v>5</v>
      </c>
      <c r="E5" s="67" t="s">
        <v>6</v>
      </c>
      <c r="F5" s="67" t="s">
        <v>7</v>
      </c>
      <c r="G5" s="64" t="s">
        <v>8</v>
      </c>
      <c r="H5" s="64" t="s">
        <v>9</v>
      </c>
      <c r="I5" s="64" t="s">
        <v>10</v>
      </c>
      <c r="J5" s="66" t="s">
        <v>11</v>
      </c>
      <c r="K5" s="66"/>
      <c r="L5" s="66"/>
      <c r="M5" s="64" t="s">
        <v>12</v>
      </c>
    </row>
    <row r="6" spans="1:18" s="11" customFormat="1" ht="108.9" customHeight="1" x14ac:dyDescent="0.3">
      <c r="A6" s="63"/>
      <c r="B6" s="63"/>
      <c r="C6" s="68"/>
      <c r="D6" s="68"/>
      <c r="E6" s="68"/>
      <c r="F6" s="68"/>
      <c r="G6" s="65"/>
      <c r="H6" s="65"/>
      <c r="I6" s="65"/>
      <c r="J6" s="28" t="s">
        <v>13</v>
      </c>
      <c r="K6" s="28" t="s">
        <v>14</v>
      </c>
      <c r="L6" s="28" t="s">
        <v>15</v>
      </c>
      <c r="M6" s="65"/>
    </row>
    <row r="7" spans="1:18" s="12" customFormat="1" ht="18.899999999999999" customHeight="1" x14ac:dyDescent="0.3">
      <c r="A7" s="29"/>
      <c r="B7" s="30" t="s">
        <v>4</v>
      </c>
      <c r="C7" s="39">
        <f>+D7+E7+G7+H7+J7+M7+'[1]33'!$D$36</f>
        <v>13599789</v>
      </c>
      <c r="D7" s="39">
        <f>+'[1]33'!$D$9</f>
        <v>8139910</v>
      </c>
      <c r="E7" s="39">
        <f>+E8+E74+E75+E76+E77+E78+E79</f>
        <v>5199448</v>
      </c>
      <c r="F7" s="39">
        <f>+F8+F74+F75+F76+F77+F78+F79</f>
        <v>0</v>
      </c>
      <c r="G7" s="39">
        <f>+'[1]33'!$D$35</f>
        <v>2910</v>
      </c>
      <c r="H7" s="39">
        <f>+'[1]33'!$D$34</f>
        <v>197521</v>
      </c>
      <c r="I7" s="39">
        <f>+I8+I74+I75+I76+I77+I78+I79</f>
        <v>0</v>
      </c>
      <c r="J7" s="39">
        <f>+J8+J74+J75+J76+J77+J78+J79</f>
        <v>0</v>
      </c>
      <c r="K7" s="39">
        <f>+K8+K74+K75+K76+K77+K78+K79</f>
        <v>0</v>
      </c>
      <c r="L7" s="39">
        <f>+L8+L74+L75+L76+L77+L78+L79</f>
        <v>0</v>
      </c>
      <c r="M7" s="39">
        <f>+M8+M74+M75+M76+M77+M78+M79</f>
        <v>0</v>
      </c>
    </row>
    <row r="8" spans="1:18" s="13" customFormat="1" ht="20.2" customHeight="1" x14ac:dyDescent="0.25">
      <c r="A8" s="31" t="s">
        <v>2</v>
      </c>
      <c r="B8" s="32" t="s">
        <v>16</v>
      </c>
      <c r="C8" s="33">
        <f>+D8+E8+F8+G8+H8+I8+J8+M8</f>
        <v>5120451</v>
      </c>
      <c r="D8" s="33"/>
      <c r="E8" s="33">
        <f>SUM(E9:E73)+104339+55953</f>
        <v>5120451</v>
      </c>
      <c r="F8" s="33">
        <f>SUM(F9:F79)</f>
        <v>0</v>
      </c>
      <c r="G8" s="33"/>
      <c r="H8" s="33"/>
      <c r="I8" s="33">
        <f>SUM(I9:I79)</f>
        <v>0</v>
      </c>
      <c r="J8" s="33">
        <f>+K8+L8</f>
        <v>0</v>
      </c>
      <c r="K8" s="33"/>
      <c r="L8" s="33">
        <f>SUM(L9:L79)</f>
        <v>0</v>
      </c>
      <c r="M8" s="33">
        <f>SUM(M9:M79)</f>
        <v>0</v>
      </c>
      <c r="N8" s="40"/>
    </row>
    <row r="9" spans="1:18" s="13" customFormat="1" ht="20.2" customHeight="1" x14ac:dyDescent="0.3">
      <c r="A9" s="42">
        <v>1</v>
      </c>
      <c r="B9" s="43" t="s">
        <v>80</v>
      </c>
      <c r="C9" s="35">
        <f>+D9+E9+F9+G9+H9+I9+J9+M9</f>
        <v>180000</v>
      </c>
      <c r="D9" s="35"/>
      <c r="E9" s="35">
        <v>180000</v>
      </c>
      <c r="F9" s="35"/>
      <c r="G9" s="35"/>
      <c r="H9" s="35"/>
      <c r="I9" s="35"/>
      <c r="J9" s="35"/>
      <c r="K9" s="35"/>
      <c r="L9" s="35"/>
      <c r="M9" s="36"/>
    </row>
    <row r="10" spans="1:18" s="13" customFormat="1" ht="22.5" customHeight="1" x14ac:dyDescent="0.3">
      <c r="A10" s="34">
        <v>2</v>
      </c>
      <c r="B10" s="44" t="s">
        <v>43</v>
      </c>
      <c r="C10" s="35">
        <f t="shared" ref="C10:C79" si="0">+D10+E10+F10+G10+H10+I10+J10+M10</f>
        <v>31860</v>
      </c>
      <c r="D10" s="35"/>
      <c r="E10" s="35">
        <v>31860</v>
      </c>
      <c r="F10" s="35"/>
      <c r="G10" s="35"/>
      <c r="H10" s="35"/>
      <c r="I10" s="35"/>
      <c r="J10" s="35"/>
      <c r="K10" s="35"/>
      <c r="L10" s="35"/>
      <c r="M10" s="36"/>
    </row>
    <row r="11" spans="1:18" s="13" customFormat="1" ht="20.2" customHeight="1" x14ac:dyDescent="0.3">
      <c r="A11" s="42">
        <v>3</v>
      </c>
      <c r="B11" s="44" t="s">
        <v>44</v>
      </c>
      <c r="C11" s="35">
        <f t="shared" si="0"/>
        <v>57094</v>
      </c>
      <c r="D11" s="35"/>
      <c r="E11" s="35">
        <v>57094</v>
      </c>
      <c r="F11" s="35"/>
      <c r="G11" s="35"/>
      <c r="H11" s="35"/>
      <c r="I11" s="35"/>
      <c r="J11" s="35"/>
      <c r="K11" s="35"/>
      <c r="L11" s="35"/>
      <c r="M11" s="36"/>
    </row>
    <row r="12" spans="1:18" s="13" customFormat="1" ht="20.2" customHeight="1" x14ac:dyDescent="0.3">
      <c r="A12" s="34">
        <v>4</v>
      </c>
      <c r="B12" s="45" t="s">
        <v>24</v>
      </c>
      <c r="C12" s="35">
        <f t="shared" si="0"/>
        <v>7793</v>
      </c>
      <c r="D12" s="35"/>
      <c r="E12" s="35">
        <v>7793</v>
      </c>
      <c r="F12" s="35"/>
      <c r="G12" s="35"/>
      <c r="H12" s="35"/>
      <c r="I12" s="35"/>
      <c r="J12" s="35"/>
      <c r="K12" s="35"/>
      <c r="L12" s="35"/>
      <c r="M12" s="36"/>
    </row>
    <row r="13" spans="1:18" s="13" customFormat="1" ht="20.2" customHeight="1" x14ac:dyDescent="0.3">
      <c r="A13" s="42">
        <v>5</v>
      </c>
      <c r="B13" s="45" t="s">
        <v>23</v>
      </c>
      <c r="C13" s="35">
        <f t="shared" si="0"/>
        <v>6221</v>
      </c>
      <c r="D13" s="35"/>
      <c r="E13" s="35">
        <v>6221</v>
      </c>
      <c r="F13" s="35"/>
      <c r="G13" s="35"/>
      <c r="H13" s="35"/>
      <c r="I13" s="35"/>
      <c r="J13" s="35"/>
      <c r="K13" s="35"/>
      <c r="L13" s="35"/>
      <c r="M13" s="36"/>
    </row>
    <row r="14" spans="1:18" s="13" customFormat="1" ht="20.2" customHeight="1" x14ac:dyDescent="0.3">
      <c r="A14" s="34">
        <v>6</v>
      </c>
      <c r="B14" s="45" t="s">
        <v>45</v>
      </c>
      <c r="C14" s="35">
        <f t="shared" si="0"/>
        <v>995403</v>
      </c>
      <c r="D14" s="35"/>
      <c r="E14" s="35">
        <v>995403</v>
      </c>
      <c r="F14" s="35"/>
      <c r="G14" s="35"/>
      <c r="H14" s="35"/>
      <c r="I14" s="35"/>
      <c r="J14" s="35"/>
      <c r="K14" s="35"/>
      <c r="L14" s="35"/>
      <c r="M14" s="36"/>
    </row>
    <row r="15" spans="1:18" s="13" customFormat="1" ht="20.2" customHeight="1" x14ac:dyDescent="0.3">
      <c r="A15" s="42">
        <v>7</v>
      </c>
      <c r="B15" s="45" t="s">
        <v>46</v>
      </c>
      <c r="C15" s="35">
        <f t="shared" si="0"/>
        <v>887658</v>
      </c>
      <c r="D15" s="35"/>
      <c r="E15" s="35">
        <v>887658</v>
      </c>
      <c r="F15" s="35"/>
      <c r="G15" s="35"/>
      <c r="H15" s="35"/>
      <c r="I15" s="35"/>
      <c r="J15" s="35"/>
      <c r="K15" s="35"/>
      <c r="L15" s="35"/>
      <c r="M15" s="36"/>
    </row>
    <row r="16" spans="1:18" s="13" customFormat="1" ht="20.2" customHeight="1" x14ac:dyDescent="0.3">
      <c r="A16" s="34">
        <v>8</v>
      </c>
      <c r="B16" s="46" t="s">
        <v>81</v>
      </c>
      <c r="C16" s="35">
        <f t="shared" si="0"/>
        <v>290549</v>
      </c>
      <c r="D16" s="35"/>
      <c r="E16" s="35">
        <v>290549</v>
      </c>
      <c r="F16" s="35"/>
      <c r="G16" s="35"/>
      <c r="H16" s="35"/>
      <c r="I16" s="35"/>
      <c r="J16" s="35"/>
      <c r="K16" s="35"/>
      <c r="L16" s="35"/>
      <c r="M16" s="36"/>
    </row>
    <row r="17" spans="1:13" s="13" customFormat="1" ht="20.2" customHeight="1" x14ac:dyDescent="0.3">
      <c r="A17" s="42">
        <v>9</v>
      </c>
      <c r="B17" s="46" t="s">
        <v>20</v>
      </c>
      <c r="C17" s="35">
        <f t="shared" si="0"/>
        <v>18859</v>
      </c>
      <c r="D17" s="35"/>
      <c r="E17" s="35">
        <v>18859</v>
      </c>
      <c r="F17" s="35"/>
      <c r="G17" s="35"/>
      <c r="H17" s="35"/>
      <c r="I17" s="35"/>
      <c r="J17" s="35"/>
      <c r="K17" s="35"/>
      <c r="L17" s="35"/>
      <c r="M17" s="36"/>
    </row>
    <row r="18" spans="1:13" s="13" customFormat="1" ht="20.2" customHeight="1" x14ac:dyDescent="0.3">
      <c r="A18" s="34">
        <v>10</v>
      </c>
      <c r="B18" s="46" t="s">
        <v>37</v>
      </c>
      <c r="C18" s="35">
        <f t="shared" si="0"/>
        <v>299226</v>
      </c>
      <c r="D18" s="35"/>
      <c r="E18" s="35">
        <v>299226</v>
      </c>
      <c r="F18" s="35"/>
      <c r="G18" s="35"/>
      <c r="H18" s="35"/>
      <c r="I18" s="35"/>
      <c r="J18" s="35"/>
      <c r="K18" s="35"/>
      <c r="L18" s="35"/>
      <c r="M18" s="36"/>
    </row>
    <row r="19" spans="1:13" s="13" customFormat="1" ht="20.2" customHeight="1" x14ac:dyDescent="0.3">
      <c r="A19" s="42">
        <v>11</v>
      </c>
      <c r="B19" s="46" t="s">
        <v>82</v>
      </c>
      <c r="C19" s="35">
        <f t="shared" si="0"/>
        <v>53290</v>
      </c>
      <c r="D19" s="35"/>
      <c r="E19" s="35">
        <v>53290</v>
      </c>
      <c r="F19" s="35"/>
      <c r="G19" s="35"/>
      <c r="H19" s="35"/>
      <c r="I19" s="35"/>
      <c r="J19" s="35"/>
      <c r="K19" s="35"/>
      <c r="L19" s="35"/>
      <c r="M19" s="36"/>
    </row>
    <row r="20" spans="1:13" s="13" customFormat="1" ht="20.2" customHeight="1" x14ac:dyDescent="0.3">
      <c r="A20" s="34">
        <v>12</v>
      </c>
      <c r="B20" s="46" t="s">
        <v>41</v>
      </c>
      <c r="C20" s="35">
        <f t="shared" si="0"/>
        <v>20798</v>
      </c>
      <c r="D20" s="35"/>
      <c r="E20" s="35">
        <v>20798</v>
      </c>
      <c r="F20" s="35"/>
      <c r="G20" s="35"/>
      <c r="H20" s="35"/>
      <c r="I20" s="35"/>
      <c r="J20" s="35"/>
      <c r="K20" s="35"/>
      <c r="L20" s="35"/>
      <c r="M20" s="36"/>
    </row>
    <row r="21" spans="1:13" s="13" customFormat="1" ht="20.2" customHeight="1" x14ac:dyDescent="0.3">
      <c r="A21" s="42">
        <v>13</v>
      </c>
      <c r="B21" s="46" t="s">
        <v>19</v>
      </c>
      <c r="C21" s="35">
        <f t="shared" si="0"/>
        <v>74408</v>
      </c>
      <c r="D21" s="35"/>
      <c r="E21" s="35">
        <v>74408</v>
      </c>
      <c r="F21" s="35"/>
      <c r="G21" s="35"/>
      <c r="H21" s="35"/>
      <c r="I21" s="35"/>
      <c r="J21" s="35"/>
      <c r="K21" s="35"/>
      <c r="L21" s="35"/>
      <c r="M21" s="36"/>
    </row>
    <row r="22" spans="1:13" s="13" customFormat="1" ht="20.2" customHeight="1" x14ac:dyDescent="0.3">
      <c r="A22" s="34">
        <v>14</v>
      </c>
      <c r="B22" s="47" t="s">
        <v>40</v>
      </c>
      <c r="C22" s="35">
        <f t="shared" si="0"/>
        <v>88117</v>
      </c>
      <c r="D22" s="35"/>
      <c r="E22" s="35">
        <v>88117</v>
      </c>
      <c r="F22" s="35"/>
      <c r="G22" s="35"/>
      <c r="H22" s="35"/>
      <c r="I22" s="35"/>
      <c r="J22" s="35"/>
      <c r="K22" s="35"/>
      <c r="L22" s="35"/>
      <c r="M22" s="36"/>
    </row>
    <row r="23" spans="1:13" s="13" customFormat="1" ht="20.2" customHeight="1" x14ac:dyDescent="0.3">
      <c r="A23" s="42">
        <v>15</v>
      </c>
      <c r="B23" s="45" t="s">
        <v>18</v>
      </c>
      <c r="C23" s="35">
        <f t="shared" si="0"/>
        <v>38913</v>
      </c>
      <c r="D23" s="35"/>
      <c r="E23" s="35">
        <v>38913</v>
      </c>
      <c r="F23" s="35"/>
      <c r="G23" s="35"/>
      <c r="H23" s="35"/>
      <c r="I23" s="35"/>
      <c r="J23" s="35"/>
      <c r="K23" s="35"/>
      <c r="L23" s="35"/>
      <c r="M23" s="36"/>
    </row>
    <row r="24" spans="1:13" s="13" customFormat="1" ht="20.2" customHeight="1" x14ac:dyDescent="0.3">
      <c r="A24" s="34">
        <v>16</v>
      </c>
      <c r="B24" s="46" t="s">
        <v>21</v>
      </c>
      <c r="C24" s="35">
        <f t="shared" si="0"/>
        <v>44825</v>
      </c>
      <c r="D24" s="35"/>
      <c r="E24" s="35">
        <v>44825</v>
      </c>
      <c r="F24" s="35"/>
      <c r="G24" s="35"/>
      <c r="H24" s="35"/>
      <c r="I24" s="35"/>
      <c r="J24" s="35"/>
      <c r="K24" s="35"/>
      <c r="L24" s="35"/>
      <c r="M24" s="36"/>
    </row>
    <row r="25" spans="1:13" s="13" customFormat="1" ht="20.2" customHeight="1" x14ac:dyDescent="0.3">
      <c r="A25" s="42">
        <v>17</v>
      </c>
      <c r="B25" s="48" t="s">
        <v>47</v>
      </c>
      <c r="C25" s="35">
        <f t="shared" si="0"/>
        <v>100897</v>
      </c>
      <c r="D25" s="35"/>
      <c r="E25" s="35">
        <v>100897</v>
      </c>
      <c r="F25" s="35"/>
      <c r="G25" s="35"/>
      <c r="H25" s="35"/>
      <c r="I25" s="35"/>
      <c r="J25" s="35"/>
      <c r="K25" s="35"/>
      <c r="L25" s="35"/>
      <c r="M25" s="36"/>
    </row>
    <row r="26" spans="1:13" s="13" customFormat="1" ht="20.2" customHeight="1" x14ac:dyDescent="0.3">
      <c r="A26" s="34">
        <v>18</v>
      </c>
      <c r="B26" s="48" t="s">
        <v>83</v>
      </c>
      <c r="C26" s="35">
        <f t="shared" si="0"/>
        <v>149241</v>
      </c>
      <c r="D26" s="35"/>
      <c r="E26" s="35">
        <v>149241</v>
      </c>
      <c r="F26" s="35"/>
      <c r="G26" s="35"/>
      <c r="H26" s="35"/>
      <c r="I26" s="35"/>
      <c r="J26" s="35"/>
      <c r="K26" s="35"/>
      <c r="L26" s="35"/>
      <c r="M26" s="36"/>
    </row>
    <row r="27" spans="1:13" s="13" customFormat="1" ht="20.2" customHeight="1" x14ac:dyDescent="0.3">
      <c r="A27" s="42">
        <v>19</v>
      </c>
      <c r="B27" s="48" t="s">
        <v>48</v>
      </c>
      <c r="C27" s="35">
        <f t="shared" si="0"/>
        <v>117135</v>
      </c>
      <c r="D27" s="35"/>
      <c r="E27" s="35">
        <v>117135</v>
      </c>
      <c r="F27" s="35"/>
      <c r="G27" s="35"/>
      <c r="H27" s="35"/>
      <c r="I27" s="35"/>
      <c r="J27" s="35"/>
      <c r="K27" s="35"/>
      <c r="L27" s="35"/>
      <c r="M27" s="36"/>
    </row>
    <row r="28" spans="1:13" s="13" customFormat="1" ht="20.2" customHeight="1" x14ac:dyDescent="0.3">
      <c r="A28" s="34">
        <v>20</v>
      </c>
      <c r="B28" s="48" t="s">
        <v>22</v>
      </c>
      <c r="C28" s="35">
        <f t="shared" si="0"/>
        <v>17318</v>
      </c>
      <c r="D28" s="35"/>
      <c r="E28" s="35">
        <v>17318</v>
      </c>
      <c r="F28" s="35"/>
      <c r="G28" s="35"/>
      <c r="H28" s="35"/>
      <c r="I28" s="35"/>
      <c r="J28" s="35"/>
      <c r="K28" s="35"/>
      <c r="L28" s="35"/>
      <c r="M28" s="36"/>
    </row>
    <row r="29" spans="1:13" s="13" customFormat="1" ht="20.2" customHeight="1" x14ac:dyDescent="0.3">
      <c r="A29" s="42">
        <v>21</v>
      </c>
      <c r="B29" s="48" t="s">
        <v>49</v>
      </c>
      <c r="C29" s="35">
        <f t="shared" si="0"/>
        <v>35250</v>
      </c>
      <c r="D29" s="35"/>
      <c r="E29" s="35">
        <v>35250</v>
      </c>
      <c r="F29" s="35"/>
      <c r="G29" s="35"/>
      <c r="H29" s="35"/>
      <c r="I29" s="35"/>
      <c r="J29" s="35"/>
      <c r="K29" s="35"/>
      <c r="L29" s="35"/>
      <c r="M29" s="36"/>
    </row>
    <row r="30" spans="1:13" s="13" customFormat="1" ht="20.2" customHeight="1" x14ac:dyDescent="0.3">
      <c r="A30" s="34">
        <v>22</v>
      </c>
      <c r="B30" s="46" t="s">
        <v>25</v>
      </c>
      <c r="C30" s="35">
        <f t="shared" si="0"/>
        <v>13691</v>
      </c>
      <c r="D30" s="35"/>
      <c r="E30" s="35">
        <v>13691</v>
      </c>
      <c r="F30" s="35"/>
      <c r="G30" s="35"/>
      <c r="H30" s="35"/>
      <c r="I30" s="35"/>
      <c r="J30" s="35"/>
      <c r="K30" s="35"/>
      <c r="L30" s="35"/>
      <c r="M30" s="36"/>
    </row>
    <row r="31" spans="1:13" s="13" customFormat="1" ht="20.2" customHeight="1" x14ac:dyDescent="0.3">
      <c r="A31" s="42">
        <v>23</v>
      </c>
      <c r="B31" s="46" t="s">
        <v>50</v>
      </c>
      <c r="C31" s="35">
        <f t="shared" si="0"/>
        <v>31114</v>
      </c>
      <c r="D31" s="35"/>
      <c r="E31" s="35">
        <v>31114</v>
      </c>
      <c r="F31" s="35"/>
      <c r="G31" s="35"/>
      <c r="H31" s="35"/>
      <c r="I31" s="35"/>
      <c r="J31" s="35"/>
      <c r="K31" s="35"/>
      <c r="L31" s="35"/>
      <c r="M31" s="36"/>
    </row>
    <row r="32" spans="1:13" s="13" customFormat="1" ht="20.2" customHeight="1" x14ac:dyDescent="0.3">
      <c r="A32" s="34">
        <v>24</v>
      </c>
      <c r="B32" s="46" t="s">
        <v>42</v>
      </c>
      <c r="C32" s="35">
        <f t="shared" si="0"/>
        <v>465278</v>
      </c>
      <c r="D32" s="35"/>
      <c r="E32" s="35">
        <v>465278</v>
      </c>
      <c r="F32" s="35"/>
      <c r="G32" s="35"/>
      <c r="H32" s="35"/>
      <c r="I32" s="35"/>
      <c r="J32" s="35"/>
      <c r="K32" s="35"/>
      <c r="L32" s="35"/>
      <c r="M32" s="36"/>
    </row>
    <row r="33" spans="1:13" s="13" customFormat="1" ht="20.2" customHeight="1" x14ac:dyDescent="0.3">
      <c r="A33" s="42">
        <v>25</v>
      </c>
      <c r="B33" s="46" t="s">
        <v>51</v>
      </c>
      <c r="C33" s="35">
        <f t="shared" si="0"/>
        <v>69336</v>
      </c>
      <c r="D33" s="35"/>
      <c r="E33" s="35">
        <v>69336</v>
      </c>
      <c r="F33" s="35"/>
      <c r="G33" s="35"/>
      <c r="H33" s="35"/>
      <c r="I33" s="35"/>
      <c r="J33" s="35"/>
      <c r="K33" s="35"/>
      <c r="L33" s="35"/>
      <c r="M33" s="36"/>
    </row>
    <row r="34" spans="1:13" s="13" customFormat="1" ht="20.2" customHeight="1" x14ac:dyDescent="0.3">
      <c r="A34" s="34">
        <v>26</v>
      </c>
      <c r="B34" s="46" t="s">
        <v>52</v>
      </c>
      <c r="C34" s="35">
        <f t="shared" si="0"/>
        <v>2500</v>
      </c>
      <c r="D34" s="35"/>
      <c r="E34" s="35">
        <v>2500</v>
      </c>
      <c r="F34" s="35"/>
      <c r="G34" s="35"/>
      <c r="H34" s="35"/>
      <c r="I34" s="35"/>
      <c r="J34" s="35"/>
      <c r="K34" s="35"/>
      <c r="L34" s="35"/>
      <c r="M34" s="36"/>
    </row>
    <row r="35" spans="1:13" s="13" customFormat="1" ht="28.8" x14ac:dyDescent="0.3">
      <c r="A35" s="42">
        <v>27</v>
      </c>
      <c r="B35" s="46" t="s">
        <v>53</v>
      </c>
      <c r="C35" s="35">
        <f t="shared" si="0"/>
        <v>60303</v>
      </c>
      <c r="D35" s="35"/>
      <c r="E35" s="35">
        <v>60303</v>
      </c>
      <c r="F35" s="35"/>
      <c r="G35" s="35"/>
      <c r="H35" s="35"/>
      <c r="I35" s="35"/>
      <c r="J35" s="35"/>
      <c r="K35" s="35"/>
      <c r="L35" s="35"/>
      <c r="M35" s="36"/>
    </row>
    <row r="36" spans="1:13" s="13" customFormat="1" ht="23.8" customHeight="1" x14ac:dyDescent="0.3">
      <c r="A36" s="34">
        <v>28</v>
      </c>
      <c r="B36" s="46" t="s">
        <v>54</v>
      </c>
      <c r="C36" s="35">
        <f t="shared" si="0"/>
        <v>1240</v>
      </c>
      <c r="D36" s="35"/>
      <c r="E36" s="35">
        <v>1240</v>
      </c>
      <c r="F36" s="35"/>
      <c r="G36" s="35"/>
      <c r="H36" s="35"/>
      <c r="I36" s="35"/>
      <c r="J36" s="35"/>
      <c r="K36" s="35"/>
      <c r="L36" s="35"/>
      <c r="M36" s="36"/>
    </row>
    <row r="37" spans="1:13" s="13" customFormat="1" ht="36.75" customHeight="1" x14ac:dyDescent="0.3">
      <c r="A37" s="42">
        <v>29</v>
      </c>
      <c r="B37" s="46" t="s">
        <v>55</v>
      </c>
      <c r="C37" s="35">
        <f t="shared" si="0"/>
        <v>5160</v>
      </c>
      <c r="D37" s="35"/>
      <c r="E37" s="35">
        <v>5160</v>
      </c>
      <c r="F37" s="35"/>
      <c r="G37" s="35"/>
      <c r="H37" s="35"/>
      <c r="I37" s="35"/>
      <c r="J37" s="35"/>
      <c r="K37" s="35"/>
      <c r="L37" s="35"/>
      <c r="M37" s="36"/>
    </row>
    <row r="38" spans="1:13" s="13" customFormat="1" ht="20.2" customHeight="1" x14ac:dyDescent="0.3">
      <c r="A38" s="34">
        <v>30</v>
      </c>
      <c r="B38" s="46" t="s">
        <v>56</v>
      </c>
      <c r="C38" s="35">
        <f t="shared" si="0"/>
        <v>2292</v>
      </c>
      <c r="D38" s="35"/>
      <c r="E38" s="35">
        <v>2292</v>
      </c>
      <c r="F38" s="35"/>
      <c r="G38" s="35"/>
      <c r="H38" s="35"/>
      <c r="I38" s="35"/>
      <c r="J38" s="35"/>
      <c r="K38" s="35"/>
      <c r="L38" s="35"/>
      <c r="M38" s="36"/>
    </row>
    <row r="39" spans="1:13" s="13" customFormat="1" ht="20.2" customHeight="1" x14ac:dyDescent="0.3">
      <c r="A39" s="42">
        <v>31</v>
      </c>
      <c r="B39" s="46" t="s">
        <v>57</v>
      </c>
      <c r="C39" s="35">
        <f t="shared" si="0"/>
        <v>1685</v>
      </c>
      <c r="D39" s="35"/>
      <c r="E39" s="35">
        <v>1685</v>
      </c>
      <c r="F39" s="35"/>
      <c r="G39" s="35"/>
      <c r="H39" s="35"/>
      <c r="I39" s="35"/>
      <c r="J39" s="35"/>
      <c r="K39" s="35"/>
      <c r="L39" s="35"/>
      <c r="M39" s="36"/>
    </row>
    <row r="40" spans="1:13" s="13" customFormat="1" ht="20.2" customHeight="1" x14ac:dyDescent="0.3">
      <c r="A40" s="34">
        <v>32</v>
      </c>
      <c r="B40" s="46" t="s">
        <v>27</v>
      </c>
      <c r="C40" s="35">
        <f t="shared" si="0"/>
        <v>2840</v>
      </c>
      <c r="D40" s="35"/>
      <c r="E40" s="35">
        <v>2840</v>
      </c>
      <c r="F40" s="35"/>
      <c r="G40" s="35"/>
      <c r="H40" s="35"/>
      <c r="I40" s="35"/>
      <c r="J40" s="35"/>
      <c r="K40" s="35"/>
      <c r="L40" s="35"/>
      <c r="M40" s="36"/>
    </row>
    <row r="41" spans="1:13" s="13" customFormat="1" ht="14.4" x14ac:dyDescent="0.3">
      <c r="A41" s="42">
        <v>33</v>
      </c>
      <c r="B41" s="46" t="s">
        <v>58</v>
      </c>
      <c r="C41" s="35">
        <f t="shared" si="0"/>
        <v>2677</v>
      </c>
      <c r="D41" s="35"/>
      <c r="E41" s="35">
        <v>2677</v>
      </c>
      <c r="F41" s="35"/>
      <c r="G41" s="35"/>
      <c r="H41" s="35"/>
      <c r="I41" s="35"/>
      <c r="J41" s="35"/>
      <c r="K41" s="35"/>
      <c r="L41" s="35"/>
      <c r="M41" s="36"/>
    </row>
    <row r="42" spans="1:13" s="13" customFormat="1" ht="20.2" customHeight="1" x14ac:dyDescent="0.3">
      <c r="A42" s="34">
        <v>34</v>
      </c>
      <c r="B42" s="46" t="s">
        <v>28</v>
      </c>
      <c r="C42" s="35">
        <f t="shared" si="0"/>
        <v>2000</v>
      </c>
      <c r="D42" s="35"/>
      <c r="E42" s="35">
        <v>2000</v>
      </c>
      <c r="F42" s="35"/>
      <c r="G42" s="35"/>
      <c r="H42" s="35"/>
      <c r="I42" s="35"/>
      <c r="J42" s="35"/>
      <c r="K42" s="35"/>
      <c r="L42" s="35"/>
      <c r="M42" s="36"/>
    </row>
    <row r="43" spans="1:13" s="13" customFormat="1" ht="14.4" x14ac:dyDescent="0.3">
      <c r="A43" s="42">
        <v>35</v>
      </c>
      <c r="B43" s="46" t="s">
        <v>59</v>
      </c>
      <c r="C43" s="35">
        <f t="shared" si="0"/>
        <v>13366</v>
      </c>
      <c r="D43" s="35"/>
      <c r="E43" s="35">
        <v>13366</v>
      </c>
      <c r="F43" s="35"/>
      <c r="G43" s="35"/>
      <c r="H43" s="35"/>
      <c r="I43" s="35"/>
      <c r="J43" s="35"/>
      <c r="K43" s="35"/>
      <c r="L43" s="35"/>
      <c r="M43" s="36"/>
    </row>
    <row r="44" spans="1:13" s="13" customFormat="1" ht="20.2" customHeight="1" x14ac:dyDescent="0.3">
      <c r="A44" s="34">
        <v>36</v>
      </c>
      <c r="B44" s="46" t="s">
        <v>60</v>
      </c>
      <c r="C44" s="35">
        <f t="shared" si="0"/>
        <v>31805</v>
      </c>
      <c r="D44" s="35"/>
      <c r="E44" s="35">
        <v>31805</v>
      </c>
      <c r="F44" s="35"/>
      <c r="G44" s="35"/>
      <c r="H44" s="35"/>
      <c r="I44" s="35"/>
      <c r="J44" s="35"/>
      <c r="K44" s="35"/>
      <c r="L44" s="35"/>
      <c r="M44" s="36"/>
    </row>
    <row r="45" spans="1:13" s="13" customFormat="1" ht="14.4" x14ac:dyDescent="0.3">
      <c r="A45" s="42">
        <v>37</v>
      </c>
      <c r="B45" s="46" t="s">
        <v>61</v>
      </c>
      <c r="C45" s="35">
        <f t="shared" si="0"/>
        <v>13895</v>
      </c>
      <c r="D45" s="35"/>
      <c r="E45" s="35">
        <v>13895</v>
      </c>
      <c r="F45" s="35"/>
      <c r="G45" s="35"/>
      <c r="H45" s="35"/>
      <c r="I45" s="35"/>
      <c r="J45" s="35"/>
      <c r="K45" s="35"/>
      <c r="L45" s="35"/>
      <c r="M45" s="36"/>
    </row>
    <row r="46" spans="1:13" s="13" customFormat="1" ht="20.2" customHeight="1" x14ac:dyDescent="0.3">
      <c r="A46" s="34">
        <v>38</v>
      </c>
      <c r="B46" s="46" t="s">
        <v>62</v>
      </c>
      <c r="C46" s="35">
        <f t="shared" si="0"/>
        <v>16269</v>
      </c>
      <c r="D46" s="35"/>
      <c r="E46" s="35">
        <v>16269</v>
      </c>
      <c r="F46" s="35"/>
      <c r="G46" s="35"/>
      <c r="H46" s="35"/>
      <c r="I46" s="35"/>
      <c r="J46" s="35"/>
      <c r="K46" s="35"/>
      <c r="L46" s="35"/>
      <c r="M46" s="36"/>
    </row>
    <row r="47" spans="1:13" s="13" customFormat="1" ht="20.2" customHeight="1" x14ac:dyDescent="0.3">
      <c r="A47" s="42">
        <v>39</v>
      </c>
      <c r="B47" s="46" t="s">
        <v>63</v>
      </c>
      <c r="C47" s="35">
        <f t="shared" si="0"/>
        <v>4584</v>
      </c>
      <c r="D47" s="35"/>
      <c r="E47" s="35">
        <v>4584</v>
      </c>
      <c r="F47" s="35"/>
      <c r="G47" s="35"/>
      <c r="H47" s="35"/>
      <c r="I47" s="35"/>
      <c r="J47" s="35"/>
      <c r="K47" s="35"/>
      <c r="L47" s="35"/>
      <c r="M47" s="36"/>
    </row>
    <row r="48" spans="1:13" s="13" customFormat="1" ht="20.2" customHeight="1" x14ac:dyDescent="0.3">
      <c r="A48" s="34">
        <v>40</v>
      </c>
      <c r="B48" s="46" t="s">
        <v>64</v>
      </c>
      <c r="C48" s="35">
        <f t="shared" si="0"/>
        <v>2960</v>
      </c>
      <c r="D48" s="35"/>
      <c r="E48" s="35">
        <v>2960</v>
      </c>
      <c r="F48" s="35"/>
      <c r="G48" s="35"/>
      <c r="H48" s="35"/>
      <c r="I48" s="35"/>
      <c r="J48" s="35"/>
      <c r="K48" s="35"/>
      <c r="L48" s="35"/>
      <c r="M48" s="36"/>
    </row>
    <row r="49" spans="1:18" s="13" customFormat="1" ht="20.2" customHeight="1" x14ac:dyDescent="0.3">
      <c r="A49" s="42">
        <v>41</v>
      </c>
      <c r="B49" s="46" t="s">
        <v>29</v>
      </c>
      <c r="C49" s="35">
        <f t="shared" si="0"/>
        <v>1981</v>
      </c>
      <c r="D49" s="35"/>
      <c r="E49" s="35">
        <v>1981</v>
      </c>
      <c r="F49" s="35"/>
      <c r="G49" s="35"/>
      <c r="H49" s="35"/>
      <c r="I49" s="35"/>
      <c r="J49" s="35"/>
      <c r="K49" s="35"/>
      <c r="L49" s="35"/>
      <c r="M49" s="36"/>
    </row>
    <row r="50" spans="1:18" s="13" customFormat="1" ht="20.2" customHeight="1" x14ac:dyDescent="0.3">
      <c r="A50" s="34">
        <v>42</v>
      </c>
      <c r="B50" s="46" t="s">
        <v>31</v>
      </c>
      <c r="C50" s="35">
        <f t="shared" si="0"/>
        <v>1810</v>
      </c>
      <c r="D50" s="35"/>
      <c r="E50" s="35">
        <v>1810</v>
      </c>
      <c r="F50" s="35"/>
      <c r="G50" s="35"/>
      <c r="H50" s="35"/>
      <c r="I50" s="35"/>
      <c r="J50" s="35"/>
      <c r="K50" s="35"/>
      <c r="L50" s="35"/>
      <c r="M50" s="36"/>
    </row>
    <row r="51" spans="1:18" s="13" customFormat="1" ht="20.2" customHeight="1" x14ac:dyDescent="0.3">
      <c r="A51" s="42">
        <v>43</v>
      </c>
      <c r="B51" s="46" t="s">
        <v>65</v>
      </c>
      <c r="C51" s="35">
        <f t="shared" si="0"/>
        <v>16841</v>
      </c>
      <c r="D51" s="35"/>
      <c r="E51" s="35">
        <v>16841</v>
      </c>
      <c r="F51" s="35"/>
      <c r="G51" s="35"/>
      <c r="H51" s="35"/>
      <c r="I51" s="35"/>
      <c r="J51" s="35"/>
      <c r="K51" s="35"/>
      <c r="L51" s="35"/>
      <c r="M51" s="36"/>
    </row>
    <row r="52" spans="1:18" s="13" customFormat="1" ht="20.2" customHeight="1" x14ac:dyDescent="0.3">
      <c r="A52" s="34">
        <v>44</v>
      </c>
      <c r="B52" s="46" t="s">
        <v>30</v>
      </c>
      <c r="C52" s="35">
        <f t="shared" si="0"/>
        <v>9443</v>
      </c>
      <c r="D52" s="35"/>
      <c r="E52" s="35">
        <v>9443</v>
      </c>
      <c r="F52" s="35"/>
      <c r="G52" s="35"/>
      <c r="H52" s="35"/>
      <c r="I52" s="35"/>
      <c r="J52" s="35"/>
      <c r="K52" s="35"/>
      <c r="L52" s="35"/>
      <c r="M52" s="36"/>
    </row>
    <row r="53" spans="1:18" s="10" customFormat="1" ht="25.5" customHeight="1" x14ac:dyDescent="0.3">
      <c r="A53" s="42">
        <v>45</v>
      </c>
      <c r="B53" s="46" t="s">
        <v>66</v>
      </c>
      <c r="C53" s="35">
        <f t="shared" si="0"/>
        <v>12939</v>
      </c>
      <c r="D53" s="23"/>
      <c r="E53" s="35">
        <v>12939</v>
      </c>
      <c r="F53" s="23"/>
      <c r="G53" s="23"/>
      <c r="H53" s="23"/>
      <c r="I53" s="23"/>
      <c r="J53" s="35"/>
      <c r="K53" s="23"/>
      <c r="L53" s="23"/>
      <c r="M53" s="23"/>
    </row>
    <row r="54" spans="1:18" s="10" customFormat="1" ht="18.899999999999999" customHeight="1" x14ac:dyDescent="0.3">
      <c r="A54" s="34">
        <v>46</v>
      </c>
      <c r="B54" s="46" t="s">
        <v>67</v>
      </c>
      <c r="C54" s="35">
        <f t="shared" si="0"/>
        <v>2942</v>
      </c>
      <c r="D54" s="23"/>
      <c r="E54" s="35">
        <v>2942</v>
      </c>
      <c r="F54" s="23"/>
      <c r="G54" s="23"/>
      <c r="H54" s="23"/>
      <c r="I54" s="23"/>
      <c r="J54" s="35"/>
      <c r="K54" s="23"/>
      <c r="L54" s="23"/>
      <c r="M54" s="23"/>
    </row>
    <row r="55" spans="1:18" s="10" customFormat="1" ht="18.899999999999999" customHeight="1" x14ac:dyDescent="0.3">
      <c r="A55" s="42">
        <v>47</v>
      </c>
      <c r="B55" s="46" t="s">
        <v>32</v>
      </c>
      <c r="C55" s="35">
        <f t="shared" si="0"/>
        <v>13505</v>
      </c>
      <c r="D55" s="23"/>
      <c r="E55" s="35">
        <v>13505</v>
      </c>
      <c r="F55" s="23"/>
      <c r="G55" s="23"/>
      <c r="H55" s="23"/>
      <c r="I55" s="23"/>
      <c r="J55" s="35"/>
      <c r="K55" s="23"/>
      <c r="L55" s="23"/>
      <c r="M55" s="23"/>
    </row>
    <row r="56" spans="1:18" s="10" customFormat="1" ht="18.899999999999999" customHeight="1" x14ac:dyDescent="0.3">
      <c r="A56" s="34">
        <v>48</v>
      </c>
      <c r="B56" s="46" t="s">
        <v>68</v>
      </c>
      <c r="C56" s="35">
        <f t="shared" si="0"/>
        <v>389</v>
      </c>
      <c r="D56" s="23"/>
      <c r="E56" s="35">
        <v>389</v>
      </c>
      <c r="F56" s="23"/>
      <c r="G56" s="23"/>
      <c r="H56" s="23"/>
      <c r="I56" s="23"/>
      <c r="J56" s="35"/>
      <c r="K56" s="23"/>
      <c r="L56" s="23"/>
      <c r="M56" s="23"/>
    </row>
    <row r="57" spans="1:18" ht="24.95" customHeight="1" x14ac:dyDescent="0.35">
      <c r="A57" s="42">
        <v>49</v>
      </c>
      <c r="B57" s="46" t="s">
        <v>69</v>
      </c>
      <c r="C57" s="35">
        <f t="shared" si="0"/>
        <v>13635</v>
      </c>
      <c r="D57" s="23"/>
      <c r="E57" s="35">
        <v>13635</v>
      </c>
      <c r="F57" s="23"/>
      <c r="G57" s="23"/>
      <c r="H57" s="23"/>
      <c r="I57" s="23"/>
      <c r="J57" s="35"/>
      <c r="K57" s="23"/>
      <c r="L57" s="23"/>
      <c r="M57" s="23"/>
      <c r="N57" s="6"/>
      <c r="O57" s="6"/>
      <c r="P57" s="6"/>
      <c r="Q57" s="6"/>
      <c r="R57" s="6"/>
    </row>
    <row r="58" spans="1:18" ht="28.8" x14ac:dyDescent="0.35">
      <c r="A58" s="34">
        <v>50</v>
      </c>
      <c r="B58" s="46" t="s">
        <v>70</v>
      </c>
      <c r="C58" s="35">
        <f t="shared" si="0"/>
        <v>40000</v>
      </c>
      <c r="D58" s="23"/>
      <c r="E58" s="35">
        <v>40000</v>
      </c>
      <c r="F58" s="23"/>
      <c r="G58" s="23"/>
      <c r="H58" s="23"/>
      <c r="I58" s="23"/>
      <c r="J58" s="35"/>
      <c r="K58" s="23"/>
      <c r="L58" s="23"/>
      <c r="M58" s="23"/>
      <c r="N58" s="6"/>
      <c r="O58" s="6"/>
      <c r="P58" s="6"/>
      <c r="Q58" s="6"/>
      <c r="R58" s="6"/>
    </row>
    <row r="59" spans="1:18" ht="17.850000000000001" x14ac:dyDescent="0.35">
      <c r="A59" s="42">
        <v>51</v>
      </c>
      <c r="B59" s="46" t="s">
        <v>26</v>
      </c>
      <c r="C59" s="35">
        <f t="shared" si="0"/>
        <v>17129</v>
      </c>
      <c r="D59" s="23"/>
      <c r="E59" s="35">
        <v>17129</v>
      </c>
      <c r="F59" s="23"/>
      <c r="G59" s="23"/>
      <c r="H59" s="23"/>
      <c r="I59" s="23"/>
      <c r="J59" s="35"/>
      <c r="K59" s="23"/>
      <c r="L59" s="23"/>
      <c r="M59" s="23"/>
      <c r="N59" s="6"/>
      <c r="O59" s="6"/>
      <c r="P59" s="6"/>
      <c r="Q59" s="6"/>
      <c r="R59" s="6"/>
    </row>
    <row r="60" spans="1:18" ht="17.850000000000001" x14ac:dyDescent="0.35">
      <c r="A60" s="34">
        <v>52</v>
      </c>
      <c r="B60" s="46" t="s">
        <v>38</v>
      </c>
      <c r="C60" s="35">
        <f t="shared" si="0"/>
        <v>1738</v>
      </c>
      <c r="D60" s="23"/>
      <c r="E60" s="35">
        <v>1738</v>
      </c>
      <c r="F60" s="23"/>
      <c r="G60" s="23"/>
      <c r="H60" s="23"/>
      <c r="I60" s="23"/>
      <c r="J60" s="35"/>
      <c r="K60" s="23"/>
      <c r="L60" s="23"/>
      <c r="M60" s="23"/>
      <c r="N60" s="6"/>
      <c r="O60" s="6"/>
      <c r="P60" s="6"/>
      <c r="Q60" s="6"/>
      <c r="R60" s="6"/>
    </row>
    <row r="61" spans="1:18" ht="28.8" x14ac:dyDescent="0.35">
      <c r="A61" s="42">
        <v>53</v>
      </c>
      <c r="B61" s="47" t="s">
        <v>71</v>
      </c>
      <c r="C61" s="35">
        <f t="shared" si="0"/>
        <v>13148</v>
      </c>
      <c r="D61" s="23"/>
      <c r="E61" s="35">
        <v>13148</v>
      </c>
      <c r="F61" s="23"/>
      <c r="G61" s="23"/>
      <c r="H61" s="23"/>
      <c r="I61" s="23"/>
      <c r="J61" s="35"/>
      <c r="K61" s="23"/>
      <c r="L61" s="23"/>
      <c r="M61" s="23"/>
      <c r="N61" s="6"/>
      <c r="O61" s="6"/>
      <c r="P61" s="6"/>
      <c r="Q61" s="6"/>
      <c r="R61" s="6"/>
    </row>
    <row r="62" spans="1:18" ht="17.850000000000001" x14ac:dyDescent="0.35">
      <c r="A62" s="34">
        <v>54</v>
      </c>
      <c r="B62" s="47" t="s">
        <v>84</v>
      </c>
      <c r="C62" s="35">
        <f t="shared" si="0"/>
        <v>14496</v>
      </c>
      <c r="D62" s="23"/>
      <c r="E62" s="35">
        <v>14496</v>
      </c>
      <c r="F62" s="23"/>
      <c r="G62" s="23"/>
      <c r="H62" s="23"/>
      <c r="I62" s="23"/>
      <c r="J62" s="35"/>
      <c r="K62" s="23"/>
      <c r="L62" s="23"/>
      <c r="M62" s="23"/>
      <c r="N62" s="6"/>
      <c r="O62" s="6"/>
      <c r="P62" s="6"/>
      <c r="Q62" s="6"/>
      <c r="R62" s="6"/>
    </row>
    <row r="63" spans="1:18" ht="17.850000000000001" x14ac:dyDescent="0.35">
      <c r="A63" s="42">
        <v>55</v>
      </c>
      <c r="B63" s="46" t="s">
        <v>72</v>
      </c>
      <c r="C63" s="35">
        <f t="shared" si="0"/>
        <v>43235</v>
      </c>
      <c r="D63" s="23"/>
      <c r="E63" s="35">
        <v>43235</v>
      </c>
      <c r="F63" s="23"/>
      <c r="G63" s="23"/>
      <c r="H63" s="23"/>
      <c r="I63" s="23"/>
      <c r="J63" s="35"/>
      <c r="K63" s="23"/>
      <c r="L63" s="23"/>
      <c r="M63" s="23"/>
      <c r="N63" s="6"/>
      <c r="O63" s="6"/>
      <c r="P63" s="6"/>
      <c r="Q63" s="6"/>
      <c r="R63" s="6"/>
    </row>
    <row r="64" spans="1:18" ht="17.850000000000001" x14ac:dyDescent="0.35">
      <c r="A64" s="34">
        <v>56</v>
      </c>
      <c r="B64" s="45" t="s">
        <v>73</v>
      </c>
      <c r="C64" s="35">
        <f t="shared" si="0"/>
        <v>60071</v>
      </c>
      <c r="D64" s="23"/>
      <c r="E64" s="35">
        <v>60071</v>
      </c>
      <c r="F64" s="23"/>
      <c r="G64" s="23"/>
      <c r="H64" s="23"/>
      <c r="I64" s="23"/>
      <c r="J64" s="35"/>
      <c r="K64" s="23"/>
      <c r="L64" s="23"/>
      <c r="M64" s="23"/>
      <c r="N64" s="6"/>
      <c r="O64" s="6"/>
      <c r="P64" s="6"/>
      <c r="Q64" s="6"/>
      <c r="R64" s="6"/>
    </row>
    <row r="65" spans="1:18" ht="17.850000000000001" x14ac:dyDescent="0.35">
      <c r="A65" s="42">
        <v>57</v>
      </c>
      <c r="B65" s="49" t="s">
        <v>74</v>
      </c>
      <c r="C65" s="35">
        <f t="shared" si="0"/>
        <v>25173</v>
      </c>
      <c r="D65" s="23"/>
      <c r="E65" s="35">
        <v>25173</v>
      </c>
      <c r="F65" s="23"/>
      <c r="G65" s="23"/>
      <c r="H65" s="23"/>
      <c r="I65" s="23"/>
      <c r="J65" s="35"/>
      <c r="K65" s="23"/>
      <c r="L65" s="23"/>
      <c r="M65" s="23"/>
      <c r="N65" s="6"/>
      <c r="O65" s="6"/>
      <c r="P65" s="6"/>
      <c r="Q65" s="6"/>
      <c r="R65" s="6"/>
    </row>
    <row r="66" spans="1:18" ht="28.8" x14ac:dyDescent="0.35">
      <c r="A66" s="34">
        <v>58</v>
      </c>
      <c r="B66" s="49" t="s">
        <v>34</v>
      </c>
      <c r="C66" s="35">
        <f t="shared" si="0"/>
        <v>24636</v>
      </c>
      <c r="D66" s="23"/>
      <c r="E66" s="35">
        <v>24636</v>
      </c>
      <c r="F66" s="23"/>
      <c r="G66" s="23"/>
      <c r="H66" s="23"/>
      <c r="I66" s="23"/>
      <c r="J66" s="35"/>
      <c r="K66" s="23"/>
      <c r="L66" s="23"/>
      <c r="M66" s="23"/>
      <c r="N66" s="6"/>
      <c r="O66" s="6"/>
      <c r="P66" s="6"/>
      <c r="Q66" s="6"/>
      <c r="R66" s="6"/>
    </row>
    <row r="67" spans="1:18" ht="17.850000000000001" x14ac:dyDescent="0.35">
      <c r="A67" s="42">
        <v>59</v>
      </c>
      <c r="B67" s="49" t="s">
        <v>35</v>
      </c>
      <c r="C67" s="35">
        <f t="shared" si="0"/>
        <v>19775</v>
      </c>
      <c r="D67" s="23"/>
      <c r="E67" s="35">
        <v>19775</v>
      </c>
      <c r="F67" s="23"/>
      <c r="G67" s="23"/>
      <c r="H67" s="23"/>
      <c r="I67" s="23"/>
      <c r="J67" s="35"/>
      <c r="K67" s="23"/>
      <c r="L67" s="23"/>
      <c r="M67" s="23"/>
      <c r="N67" s="6"/>
      <c r="O67" s="6"/>
      <c r="P67" s="6"/>
      <c r="Q67" s="6"/>
      <c r="R67" s="6"/>
    </row>
    <row r="68" spans="1:18" ht="17.850000000000001" x14ac:dyDescent="0.35">
      <c r="A68" s="34">
        <v>60</v>
      </c>
      <c r="B68" s="49" t="s">
        <v>36</v>
      </c>
      <c r="C68" s="35">
        <f t="shared" si="0"/>
        <v>20866</v>
      </c>
      <c r="D68" s="23"/>
      <c r="E68" s="35">
        <v>20866</v>
      </c>
      <c r="F68" s="23"/>
      <c r="G68" s="23"/>
      <c r="H68" s="23"/>
      <c r="I68" s="23"/>
      <c r="J68" s="35"/>
      <c r="K68" s="23"/>
      <c r="L68" s="23"/>
      <c r="M68" s="23"/>
      <c r="N68" s="6"/>
      <c r="O68" s="6"/>
      <c r="P68" s="6"/>
      <c r="Q68" s="6"/>
      <c r="R68" s="6"/>
    </row>
    <row r="69" spans="1:18" ht="17.850000000000001" x14ac:dyDescent="0.35">
      <c r="A69" s="42">
        <v>61</v>
      </c>
      <c r="B69" s="50" t="s">
        <v>39</v>
      </c>
      <c r="C69" s="35">
        <f t="shared" si="0"/>
        <v>7000</v>
      </c>
      <c r="D69" s="23"/>
      <c r="E69" s="35">
        <v>7000</v>
      </c>
      <c r="F69" s="23"/>
      <c r="G69" s="23"/>
      <c r="H69" s="23"/>
      <c r="I69" s="23"/>
      <c r="J69" s="35"/>
      <c r="K69" s="23"/>
      <c r="L69" s="23"/>
      <c r="M69" s="23"/>
      <c r="N69" s="6"/>
      <c r="O69" s="6"/>
      <c r="P69" s="6"/>
      <c r="Q69" s="6"/>
      <c r="R69" s="6"/>
    </row>
    <row r="70" spans="1:18" ht="17.850000000000001" x14ac:dyDescent="0.35">
      <c r="A70" s="34">
        <v>62</v>
      </c>
      <c r="B70" s="46" t="s">
        <v>76</v>
      </c>
      <c r="C70" s="35">
        <f t="shared" si="0"/>
        <v>20000</v>
      </c>
      <c r="D70" s="23"/>
      <c r="E70" s="35">
        <v>20000</v>
      </c>
      <c r="F70" s="23"/>
      <c r="G70" s="23"/>
      <c r="H70" s="23"/>
      <c r="I70" s="23"/>
      <c r="J70" s="35"/>
      <c r="K70" s="23"/>
      <c r="L70" s="23"/>
      <c r="M70" s="23"/>
      <c r="N70" s="6"/>
      <c r="O70" s="6"/>
      <c r="P70" s="6"/>
      <c r="Q70" s="6"/>
      <c r="R70" s="6"/>
    </row>
    <row r="71" spans="1:18" ht="17.850000000000001" x14ac:dyDescent="0.35">
      <c r="A71" s="42">
        <v>63</v>
      </c>
      <c r="B71" s="47" t="s">
        <v>77</v>
      </c>
      <c r="C71" s="35">
        <f t="shared" si="0"/>
        <v>40000</v>
      </c>
      <c r="D71" s="23"/>
      <c r="E71" s="35">
        <v>40000</v>
      </c>
      <c r="F71" s="23"/>
      <c r="G71" s="23"/>
      <c r="H71" s="23"/>
      <c r="I71" s="23"/>
      <c r="J71" s="35"/>
      <c r="K71" s="23"/>
      <c r="L71" s="23"/>
      <c r="M71" s="23"/>
      <c r="N71" s="6"/>
      <c r="O71" s="6"/>
      <c r="P71" s="6"/>
      <c r="Q71" s="6"/>
      <c r="R71" s="6"/>
    </row>
    <row r="72" spans="1:18" ht="17.850000000000001" x14ac:dyDescent="0.35">
      <c r="A72" s="34">
        <v>64</v>
      </c>
      <c r="B72" s="51" t="s">
        <v>33</v>
      </c>
      <c r="C72" s="35">
        <f t="shared" si="0"/>
        <v>272557</v>
      </c>
      <c r="D72" s="23"/>
      <c r="E72" s="35">
        <v>272557</v>
      </c>
      <c r="F72" s="23"/>
      <c r="G72" s="23"/>
      <c r="H72" s="23"/>
      <c r="I72" s="23"/>
      <c r="J72" s="35"/>
      <c r="K72" s="23"/>
      <c r="L72" s="23"/>
      <c r="M72" s="23"/>
      <c r="N72" s="6"/>
      <c r="O72" s="6"/>
      <c r="P72" s="6"/>
      <c r="Q72" s="6"/>
      <c r="R72" s="6"/>
    </row>
    <row r="73" spans="1:18" ht="43.2" x14ac:dyDescent="0.35">
      <c r="A73" s="56">
        <v>65</v>
      </c>
      <c r="B73" s="57" t="s">
        <v>78</v>
      </c>
      <c r="C73" s="58">
        <f t="shared" si="0"/>
        <v>9000</v>
      </c>
      <c r="D73" s="38"/>
      <c r="E73" s="58">
        <v>9000</v>
      </c>
      <c r="F73" s="38"/>
      <c r="G73" s="38"/>
      <c r="H73" s="38"/>
      <c r="I73" s="38"/>
      <c r="J73" s="58"/>
      <c r="K73" s="38"/>
      <c r="L73" s="38"/>
      <c r="M73" s="38"/>
      <c r="N73" s="6"/>
      <c r="O73" s="6"/>
      <c r="P73" s="6"/>
      <c r="Q73" s="6"/>
      <c r="R73" s="6"/>
    </row>
    <row r="74" spans="1:18" ht="17.850000000000001" hidden="1" x14ac:dyDescent="0.35">
      <c r="A74" s="52"/>
      <c r="B74" s="53" t="s">
        <v>85</v>
      </c>
      <c r="C74" s="54">
        <f t="shared" si="0"/>
        <v>19000</v>
      </c>
      <c r="D74" s="55"/>
      <c r="E74" s="55">
        <v>19000</v>
      </c>
      <c r="F74" s="55"/>
      <c r="G74" s="55"/>
      <c r="H74" s="55"/>
      <c r="I74" s="55"/>
      <c r="J74" s="54"/>
      <c r="K74" s="55"/>
      <c r="L74" s="55"/>
      <c r="M74" s="55"/>
      <c r="N74" s="6"/>
      <c r="O74" s="6"/>
      <c r="P74" s="6"/>
      <c r="Q74" s="6"/>
      <c r="R74" s="6"/>
    </row>
    <row r="75" spans="1:18" ht="31.55" hidden="1" customHeight="1" x14ac:dyDescent="0.35">
      <c r="A75" s="24"/>
      <c r="B75" s="25" t="s">
        <v>86</v>
      </c>
      <c r="C75" s="33">
        <f t="shared" si="0"/>
        <v>879</v>
      </c>
      <c r="D75" s="23"/>
      <c r="E75" s="23">
        <v>879</v>
      </c>
      <c r="F75" s="23"/>
      <c r="G75" s="41"/>
      <c r="H75" s="41"/>
      <c r="I75" s="23"/>
      <c r="J75" s="33"/>
      <c r="K75" s="23"/>
      <c r="L75" s="23"/>
      <c r="M75" s="23"/>
      <c r="N75" s="6"/>
      <c r="O75" s="6"/>
      <c r="P75" s="6"/>
      <c r="Q75" s="6"/>
      <c r="R75" s="6"/>
    </row>
    <row r="76" spans="1:18" ht="25.5" hidden="1" customHeight="1" x14ac:dyDescent="0.3">
      <c r="A76" s="24"/>
      <c r="B76" s="25" t="s">
        <v>87</v>
      </c>
      <c r="C76" s="33">
        <f t="shared" si="0"/>
        <v>830</v>
      </c>
      <c r="D76" s="23"/>
      <c r="E76" s="23">
        <v>830</v>
      </c>
      <c r="F76" s="23"/>
      <c r="G76" s="41"/>
      <c r="H76" s="41"/>
      <c r="I76" s="23"/>
      <c r="J76" s="33"/>
      <c r="K76" s="23"/>
      <c r="L76" s="23"/>
      <c r="M76" s="23"/>
    </row>
    <row r="77" spans="1:18" ht="32.25" hidden="1" customHeight="1" x14ac:dyDescent="0.3">
      <c r="A77" s="24"/>
      <c r="B77" s="25" t="s">
        <v>88</v>
      </c>
      <c r="C77" s="33">
        <f t="shared" si="0"/>
        <v>600</v>
      </c>
      <c r="D77" s="23"/>
      <c r="E77" s="23">
        <v>600</v>
      </c>
      <c r="F77" s="23"/>
      <c r="G77" s="23"/>
      <c r="H77" s="23"/>
      <c r="I77" s="23"/>
      <c r="J77" s="33"/>
      <c r="K77" s="23"/>
      <c r="L77" s="23"/>
      <c r="M77" s="23"/>
    </row>
    <row r="78" spans="1:18" hidden="1" x14ac:dyDescent="0.3">
      <c r="A78" s="24"/>
      <c r="B78" s="25" t="s">
        <v>89</v>
      </c>
      <c r="C78" s="33"/>
      <c r="D78" s="23"/>
      <c r="E78" s="23">
        <v>403</v>
      </c>
      <c r="F78" s="23"/>
      <c r="G78" s="23"/>
      <c r="H78" s="23"/>
      <c r="I78" s="23"/>
      <c r="J78" s="33"/>
      <c r="K78" s="23"/>
      <c r="L78" s="23"/>
      <c r="M78" s="23"/>
    </row>
    <row r="79" spans="1:18" hidden="1" x14ac:dyDescent="0.3">
      <c r="A79" s="26"/>
      <c r="B79" s="27" t="s">
        <v>75</v>
      </c>
      <c r="C79" s="37">
        <f t="shared" si="0"/>
        <v>57285</v>
      </c>
      <c r="D79" s="38"/>
      <c r="E79" s="38">
        <v>57285</v>
      </c>
      <c r="F79" s="38"/>
      <c r="G79" s="38"/>
      <c r="H79" s="38"/>
      <c r="I79" s="38"/>
      <c r="J79" s="37"/>
      <c r="K79" s="38"/>
      <c r="L79" s="38"/>
      <c r="M79" s="38"/>
    </row>
  </sheetData>
  <mergeCells count="16">
    <mergeCell ref="M5:M6"/>
    <mergeCell ref="B5:B6"/>
    <mergeCell ref="C5:C6"/>
    <mergeCell ref="D5:D6"/>
    <mergeCell ref="E5:E6"/>
    <mergeCell ref="F5:F6"/>
    <mergeCell ref="A5:A6"/>
    <mergeCell ref="G5:G6"/>
    <mergeCell ref="H5:H6"/>
    <mergeCell ref="I5:I6"/>
    <mergeCell ref="J5:L5"/>
    <mergeCell ref="A1:B1"/>
    <mergeCell ref="A2:M2"/>
    <mergeCell ref="A3:M3"/>
    <mergeCell ref="E4:F4"/>
    <mergeCell ref="J4:K4"/>
  </mergeCells>
  <printOptions horizontalCentered="1"/>
  <pageMargins left="0.45" right="0.45" top="0.6" bottom="0.3" header="0.3" footer="0.3"/>
  <pageSetup paperSize="9" orientation="landscape" r:id="rId1"/>
  <headerFooter differentFirst="1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D143F2-7483-4F4B-9969-D47970F11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5340E95-525B-4139-B328-6ABD943438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29380-E9AE-46DA-9E55-5101770D4F82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2024-12-23T04:40:12Z</cp:lastPrinted>
  <dcterms:created xsi:type="dcterms:W3CDTF">2018-08-22T07:49:45Z</dcterms:created>
  <dcterms:modified xsi:type="dcterms:W3CDTF">2024-12-23T04:40:24Z</dcterms:modified>
</cp:coreProperties>
</file>