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DỰ TOÁN 2023 HĐND QUYET DINH\"/>
    </mc:Choice>
  </mc:AlternateContent>
  <bookViews>
    <workbookView xWindow="-118" yWindow="-118" windowWidth="19440" windowHeight="11638"/>
  </bookViews>
  <sheets>
    <sheet name="DT-2023-B49-TT343-75"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E25" i="1"/>
  <c r="D25" i="1"/>
  <c r="D24" i="1"/>
  <c r="D22" i="1"/>
  <c r="E21" i="1"/>
  <c r="D21" i="1"/>
  <c r="E19" i="1"/>
  <c r="D19" i="1"/>
  <c r="E9" i="1"/>
  <c r="D9" i="1"/>
  <c r="C27" i="1" l="1"/>
  <c r="C26" i="1"/>
  <c r="C24" i="1"/>
  <c r="E23" i="1"/>
  <c r="D23" i="1"/>
  <c r="C22" i="1"/>
  <c r="C28" i="1"/>
  <c r="C29" i="1"/>
  <c r="C30" i="1"/>
  <c r="E8" i="1" l="1"/>
  <c r="E7" i="1" s="1"/>
  <c r="D8" i="1"/>
  <c r="D7" i="1" s="1"/>
  <c r="C25" i="1"/>
  <c r="C23" i="1"/>
  <c r="C21" i="1"/>
  <c r="C19" i="1"/>
  <c r="C9" i="1"/>
  <c r="A22" i="1"/>
  <c r="C8" i="1" l="1"/>
  <c r="C7" i="1" s="1"/>
</calcChain>
</file>

<file path=xl/sharedStrings.xml><?xml version="1.0" encoding="utf-8"?>
<sst xmlns="http://schemas.openxmlformats.org/spreadsheetml/2006/main" count="50" uniqueCount="43">
  <si>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</si>
  <si>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</si>
  <si>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</si>
  <si>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</si>
  <si>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</si>
  <si>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</si>
  <si>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</si>
  <si>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</si>
  <si>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</si>
  <si>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</si>
  <si>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</si>
  <si>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</si>
  <si>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</si>
  <si>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</si>
  <si>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</si>
  <si>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</si>
  <si>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</si>
  <si>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</si>
  <si>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</si>
  <si>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</si>
  <si>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</si>
  <si>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</si>
  <si>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</si>
  <si>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</si>
  <si>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</si>
  <si>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</si>
  <si>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</si>
  <si>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</si>
  <si>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</si>
  <si>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</si>
  <si>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</si>
  <si>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</si>
  <si>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</si>
  <si>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</si>
  <si>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</si>
  <si>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</si>
  <si>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</si>
  <si>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</si>
  <si>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ĐỒNG NAI</t>
  </si>
  <si>
    <t>STT</t>
  </si>
  <si>
    <t>DỰ TOÁN CHI NGÂN SÁCH ĐỊA PHƯƠNG, CHI NGÂN SÁCH CẤP TỈNH 
VÀ CHI NGÂN SÁCH HUYỆN THEO CƠ CẤU CHI NĂM  2023</t>
  </si>
  <si>
    <t>(Đính kèm Quyết định số       /QĐ-UBND ngày       /12/2022 của UBND tỉnh Đồng Nai)</t>
  </si>
  <si>
    <t>Biểu số 49/CK-NSNN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</si>
</sst>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2" x14ac:knownFonts="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7" fillId="0" borderId="0"/>
    <xf numFmtId="0" fontId="1" fillId="0" borderId="0"/>
    <xf numFmtId="43" fontId="19" fillId="0" borderId="0" applyFont="0" applyFill="0" applyBorder="0" applyAlignment="0" applyProtection="0"/>
  </cellStyleXfs>
  <cellXfs count="44">
    <xf numFmtId="0" fontId="0" fillId="0" borderId="0" xfId="0"/>
    <xf numFmtId="0" fontId="5" fillId="0" borderId="0" xfId="0" applyFont="1" applyFill="1" applyAlignment="1"/>
    <xf numFmtId="0" fontId="4" fillId="0" borderId="0" xfId="0" applyFont="1" applyFill="1"/>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4" fillId="0" borderId="2" xfId="0" applyFont="1" applyFill="1" applyBorder="1"/>
    <xf numFmtId="0" fontId="5" fillId="0" borderId="2" xfId="0" applyFont="1" applyFill="1" applyBorder="1"/>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8" fillId="0" borderId="0" xfId="0" applyFont="1" applyFill="1" applyAlignment="1">
      <alignment horizontal="centerContinuous" wrapText="1"/>
    </xf>
    <xf numFmtId="0" fontId="5" fillId="0" borderId="1" xfId="0" applyFont="1" applyFill="1" applyBorder="1"/>
    <xf numFmtId="0" fontId="4" fillId="0" borderId="2" xfId="0" applyFont="1" applyFill="1" applyBorder="1" applyAlignment="1">
      <alignment horizontal="justify" vertical="center" wrapText="1"/>
    </xf>
    <xf numFmtId="165" fontId="4" fillId="0" borderId="0" xfId="11" applyNumberFormat="1" applyFont="1" applyFill="1" applyAlignment="1">
      <alignment horizontal="centerContinuous"/>
    </xf>
    <xf numFmtId="165" fontId="4" fillId="0" borderId="0" xfId="11" applyNumberFormat="1" applyFont="1" applyFill="1"/>
    <xf numFmtId="165" fontId="5" fillId="0" borderId="0" xfId="11" applyNumberFormat="1" applyFont="1" applyFill="1" applyAlignment="1">
      <alignment horizontal="right"/>
    </xf>
    <xf numFmtId="165" fontId="12" fillId="0" borderId="0" xfId="11" applyNumberFormat="1" applyFont="1" applyFill="1" applyAlignment="1">
      <alignment horizontal="centerContinuous"/>
    </xf>
    <xf numFmtId="165" fontId="10" fillId="0" borderId="0" xfId="11" applyNumberFormat="1" applyFont="1" applyFill="1"/>
    <xf numFmtId="165" fontId="15" fillId="0" borderId="0" xfId="11" applyNumberFormat="1" applyFont="1" applyFill="1" applyAlignment="1">
      <alignment horizontal="right"/>
    </xf>
    <xf numFmtId="165" fontId="11" fillId="0" borderId="3" xfId="11" applyNumberFormat="1" applyFont="1" applyFill="1" applyBorder="1" applyAlignment="1">
      <alignment horizontal="center" vertical="center" wrapText="1"/>
    </xf>
    <xf numFmtId="165" fontId="11" fillId="0" borderId="2" xfId="11" applyNumberFormat="1" applyFont="1" applyFill="1" applyBorder="1"/>
    <xf numFmtId="165" fontId="21" fillId="0" borderId="2" xfId="11" applyNumberFormat="1" applyFont="1" applyFill="1" applyBorder="1"/>
    <xf numFmtId="165" fontId="20" fillId="0" borderId="2" xfId="11" applyNumberFormat="1" applyFont="1" applyFill="1" applyBorder="1"/>
    <xf numFmtId="165" fontId="11" fillId="0" borderId="1" xfId="11" applyNumberFormat="1" applyFont="1" applyFill="1" applyBorder="1"/>
    <xf numFmtId="0" fontId="5" fillId="0" borderId="2" xfId="0" applyFont="1" applyFill="1" applyBorder="1" applyAlignment="1">
      <alignment wrapText="1"/>
    </xf>
    <xf numFmtId="0" fontId="5" fillId="0" borderId="0" xfId="0" applyFont="1" applyFill="1" applyAlignment="1">
      <alignment horizontal="centerContinuous" vertical="center" wrapText="1"/>
    </xf>
    <xf numFmtId="0" fontId="6"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5" fontId="5" fillId="0" borderId="4" xfId="11" applyNumberFormat="1" applyFont="1" applyFill="1" applyBorder="1" applyAlignment="1">
      <alignment horizontal="center" vertical="center" wrapText="1"/>
    </xf>
    <xf numFmtId="165" fontId="5" fillId="0" borderId="3" xfId="11" applyNumberFormat="1" applyFont="1" applyFill="1" applyBorder="1" applyAlignment="1">
      <alignment horizontal="center" vertical="center" wrapText="1"/>
    </xf>
    <xf numFmtId="165" fontId="11" fillId="0" borderId="5" xfId="11" applyNumberFormat="1" applyFont="1" applyFill="1" applyBorder="1" applyAlignment="1">
      <alignment horizontal="center" vertical="center" wrapText="1"/>
    </xf>
    <xf numFmtId="165" fontId="11" fillId="0" borderId="6" xfId="11" applyNumberFormat="1" applyFont="1" applyFill="1" applyBorder="1" applyAlignment="1">
      <alignment horizontal="center" vertical="center" wrapText="1"/>
    </xf>
    <xf numFmtId="0" fontId="4" fillId="0" borderId="0" xfId="0" applyFont="1" applyFill="1" applyAlignment="1">
      <alignment horizontal="left" vertical="center"/>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3/C&#212;NG%20KHAI/D&#7920;%20TO&#193;N%202023%20TR&#204;NH%20H&#272;ND%20T&#7880;NH/T&#192;I%20LI&#7878;U/20221119_PL_DuToan2023_G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Google%20Drive/N&#258;M%202022/C&#212;NG%20KHAI/D&#7920;%20TO&#193;N%202022/TR&#204;NH%20H&#272;ND/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sheetData sheetId="6"/>
      <sheetData sheetId="7">
        <row r="9">
          <cell r="D9">
            <v>12750947</v>
          </cell>
        </row>
        <row r="10">
          <cell r="D10">
            <v>7005505</v>
          </cell>
          <cell r="E10">
            <v>4102900</v>
          </cell>
        </row>
        <row r="19">
          <cell r="D19">
            <v>5511150</v>
          </cell>
          <cell r="E19">
            <v>8941786</v>
          </cell>
        </row>
        <row r="21">
          <cell r="D21">
            <v>1593600</v>
          </cell>
          <cell r="E21">
            <v>4331928</v>
          </cell>
        </row>
        <row r="23">
          <cell r="D23">
            <v>119481</v>
          </cell>
        </row>
        <row r="33">
          <cell r="D33">
            <v>231382</v>
          </cell>
          <cell r="E33">
            <v>267200</v>
          </cell>
        </row>
        <row r="34">
          <cell r="D34">
            <v>2910</v>
          </cell>
        </row>
        <row r="40">
          <cell r="D40">
            <v>1934800</v>
          </cell>
        </row>
      </sheetData>
      <sheetData sheetId="8"/>
      <sheetData sheetId="9"/>
      <sheetData sheetId="10"/>
      <sheetData sheetId="11"/>
      <sheetData sheetId="12"/>
      <sheetData sheetId="13"/>
      <sheetData sheetId="14"/>
      <sheetData sheetId="15">
        <row r="8">
          <cell r="D8" t="str">
            <v>NỘI DUNG</v>
          </cell>
        </row>
      </sheetData>
      <sheetData sheetId="16"/>
      <sheetData sheetId="17"/>
      <sheetData sheetId="18">
        <row r="19">
          <cell r="K19">
            <v>6689356.9999999991</v>
          </cell>
        </row>
      </sheetData>
      <sheetData sheetId="19"/>
      <sheetData sheetId="20">
        <row r="11">
          <cell r="H11">
            <v>7005505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row r="9">
          <cell r="D9">
            <v>10219439</v>
          </cell>
        </row>
        <row r="35">
          <cell r="D35">
            <v>0</v>
          </cell>
          <cell r="E35">
            <v>0</v>
          </cell>
        </row>
      </sheetData>
      <sheetData sheetId="6"/>
      <sheetData sheetId="7"/>
      <sheetData sheetId="8"/>
      <sheetData sheetId="9"/>
      <sheetData sheetId="10"/>
      <sheetData sheetId="11"/>
      <sheetData sheetId="12"/>
      <sheetData sheetId="13"/>
      <sheetData sheetId="14"/>
      <sheetData sheetId="15"/>
      <sheetData sheetId="16"/>
      <sheetData sheetId="17">
        <row r="19">
          <cell r="K19">
            <v>6420087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election activeCell="J9" sqref="J9"/>
    </sheetView>
  </sheetViews>
  <sheetFormatPr defaultColWidth="12.88671875" defaultRowHeight="15.05" x14ac:dyDescent="0.25"/>
  <cols>
    <col min="1" max="1" width="5" style="2" customWidth="1"/>
    <col min="2" max="2" width="44.6640625" style="2" customWidth="1"/>
    <col min="3" max="3" width="15.33203125" style="22" customWidth="1"/>
    <col min="4" max="4" width="14.5546875" style="22" customWidth="1"/>
    <col min="5" max="5" width="14.44140625" style="22" customWidth="1"/>
    <col min="6" max="16384" width="12.88671875" style="2"/>
  </cols>
  <sheetData>
    <row r="1" spans="1:7" ht="20.95" customHeight="1" x14ac:dyDescent="0.25">
      <c r="A1" s="43" t="s">
        <v>38</v>
      </c>
      <c r="B1" s="43"/>
      <c r="C1" s="21"/>
      <c r="E1" s="23" t="s">
        <v>42</v>
      </c>
      <c r="F1" s="1"/>
    </row>
    <row r="2" spans="1:7" ht="43.85" customHeight="1" x14ac:dyDescent="0.35">
      <c r="A2" s="33" t="s">
        <v>40</v>
      </c>
      <c r="B2" s="18"/>
      <c r="C2" s="24"/>
      <c r="D2" s="24"/>
      <c r="E2" s="24"/>
    </row>
    <row r="3" spans="1:7" ht="20.95" customHeight="1" x14ac:dyDescent="0.25">
      <c r="A3" s="34" t="s">
        <v>41</v>
      </c>
      <c r="B3" s="34"/>
      <c r="C3" s="34"/>
      <c r="D3" s="34"/>
      <c r="E3" s="34"/>
      <c r="F3" s="3"/>
      <c r="G3" s="3"/>
    </row>
    <row r="4" spans="1:7" ht="19.5" customHeight="1" x14ac:dyDescent="0.3">
      <c r="A4" s="4"/>
      <c r="B4" s="4"/>
      <c r="C4" s="25"/>
      <c r="E4" s="26" t="s">
        <v>0</v>
      </c>
    </row>
    <row r="5" spans="1:7" s="13" customFormat="1" ht="25.55" customHeight="1" x14ac:dyDescent="0.3">
      <c r="A5" s="35" t="s">
        <v>39</v>
      </c>
      <c r="B5" s="37" t="s">
        <v>1</v>
      </c>
      <c r="C5" s="39" t="s">
        <v>19</v>
      </c>
      <c r="D5" s="41" t="s">
        <v>20</v>
      </c>
      <c r="E5" s="42"/>
    </row>
    <row r="6" spans="1:7" s="13" customFormat="1" ht="47.3" customHeight="1" x14ac:dyDescent="0.3">
      <c r="A6" s="36"/>
      <c r="B6" s="38"/>
      <c r="C6" s="40"/>
      <c r="D6" s="27" t="s">
        <v>17</v>
      </c>
      <c r="E6" s="27" t="s">
        <v>21</v>
      </c>
    </row>
    <row r="7" spans="1:7" s="5" customFormat="1" ht="21.8" customHeight="1" x14ac:dyDescent="0.3">
      <c r="A7" s="6"/>
      <c r="B7" s="19" t="s">
        <v>22</v>
      </c>
      <c r="C7" s="31">
        <f>+C8+C27+C30</f>
        <v>26062833</v>
      </c>
      <c r="D7" s="31">
        <f t="shared" ref="D7:E7" si="0">+D8+D27+D30</f>
        <v>12750947</v>
      </c>
      <c r="E7" s="31">
        <f t="shared" si="0"/>
        <v>13311886</v>
      </c>
    </row>
    <row r="8" spans="1:7" s="5" customFormat="1" ht="20.3" customHeight="1" x14ac:dyDescent="0.3">
      <c r="A8" s="7" t="s">
        <v>2</v>
      </c>
      <c r="B8" s="12" t="s">
        <v>23</v>
      </c>
      <c r="C8" s="28">
        <f>+C9+C19+C23+C24+C25</f>
        <v>26062833</v>
      </c>
      <c r="D8" s="28">
        <f t="shared" ref="D8:E8" si="1">+D9+D19+D23+D24+D25</f>
        <v>12750947</v>
      </c>
      <c r="E8" s="28">
        <f t="shared" si="1"/>
        <v>13311886</v>
      </c>
    </row>
    <row r="9" spans="1:7" s="10" customFormat="1" ht="20.3" customHeight="1" x14ac:dyDescent="0.3">
      <c r="A9" s="7" t="s">
        <v>4</v>
      </c>
      <c r="B9" s="12" t="s">
        <v>24</v>
      </c>
      <c r="C9" s="28">
        <f>+D9+E9</f>
        <v>11108405</v>
      </c>
      <c r="D9" s="28">
        <f>+'[1]33'!$D$10</f>
        <v>7005505</v>
      </c>
      <c r="E9" s="28">
        <f>+'[1]33'!$E$10</f>
        <v>4102900</v>
      </c>
    </row>
    <row r="10" spans="1:7" s="10" customFormat="1" ht="17.7" hidden="1" x14ac:dyDescent="0.3">
      <c r="A10" s="8">
        <v>1</v>
      </c>
      <c r="B10" s="11" t="s">
        <v>25</v>
      </c>
      <c r="C10" s="29"/>
      <c r="D10" s="29"/>
      <c r="E10" s="30"/>
    </row>
    <row r="11" spans="1:7" s="10" customFormat="1" ht="17.7" hidden="1" x14ac:dyDescent="0.3">
      <c r="A11" s="14"/>
      <c r="B11" s="11" t="s">
        <v>26</v>
      </c>
      <c r="C11" s="29"/>
      <c r="D11" s="29"/>
      <c r="E11" s="30"/>
    </row>
    <row r="12" spans="1:7" s="10" customFormat="1" ht="17.7" hidden="1" x14ac:dyDescent="0.3">
      <c r="A12" s="15" t="s">
        <v>18</v>
      </c>
      <c r="B12" s="16" t="s">
        <v>33</v>
      </c>
      <c r="C12" s="29"/>
      <c r="D12" s="29"/>
      <c r="E12" s="30"/>
    </row>
    <row r="13" spans="1:7" s="10" customFormat="1" ht="17.7" hidden="1" x14ac:dyDescent="0.3">
      <c r="A13" s="15" t="s">
        <v>18</v>
      </c>
      <c r="B13" s="16" t="s">
        <v>34</v>
      </c>
      <c r="C13" s="29"/>
      <c r="D13" s="29"/>
      <c r="E13" s="30"/>
    </row>
    <row r="14" spans="1:7" s="10" customFormat="1" ht="17.7" hidden="1" x14ac:dyDescent="0.3">
      <c r="A14" s="14"/>
      <c r="B14" s="11" t="s">
        <v>27</v>
      </c>
      <c r="C14" s="29"/>
      <c r="D14" s="29"/>
      <c r="E14" s="30"/>
    </row>
    <row r="15" spans="1:7" s="10" customFormat="1" ht="17.7" hidden="1" x14ac:dyDescent="0.3">
      <c r="A15" s="15" t="s">
        <v>18</v>
      </c>
      <c r="B15" s="16" t="s">
        <v>28</v>
      </c>
      <c r="C15" s="29"/>
      <c r="D15" s="29"/>
      <c r="E15" s="30"/>
    </row>
    <row r="16" spans="1:7" s="10" customFormat="1" ht="17.7" hidden="1" x14ac:dyDescent="0.3">
      <c r="A16" s="15" t="s">
        <v>18</v>
      </c>
      <c r="B16" s="16" t="s">
        <v>29</v>
      </c>
      <c r="C16" s="29"/>
      <c r="D16" s="29"/>
      <c r="E16" s="30"/>
    </row>
    <row r="17" spans="1:5" s="10" customFormat="1" ht="60.25" hidden="1" x14ac:dyDescent="0.3">
      <c r="A17" s="17">
        <v>2</v>
      </c>
      <c r="B17" s="20" t="s">
        <v>30</v>
      </c>
      <c r="C17" s="29"/>
      <c r="D17" s="29"/>
      <c r="E17" s="30"/>
    </row>
    <row r="18" spans="1:5" s="10" customFormat="1" ht="17.7" hidden="1" x14ac:dyDescent="0.3">
      <c r="A18" s="8">
        <v>3</v>
      </c>
      <c r="B18" s="11" t="s">
        <v>31</v>
      </c>
      <c r="C18" s="29"/>
      <c r="D18" s="29"/>
      <c r="E18" s="30"/>
    </row>
    <row r="19" spans="1:5" s="5" customFormat="1" ht="19.5" customHeight="1" x14ac:dyDescent="0.3">
      <c r="A19" s="7" t="s">
        <v>5</v>
      </c>
      <c r="B19" s="12" t="s">
        <v>9</v>
      </c>
      <c r="C19" s="28">
        <f>+D19+E19</f>
        <v>14452936</v>
      </c>
      <c r="D19" s="28">
        <f>+'[1]33'!$D$19</f>
        <v>5511150</v>
      </c>
      <c r="E19" s="28">
        <f>+'[1]33'!$E$19</f>
        <v>8941786</v>
      </c>
    </row>
    <row r="20" spans="1:5" s="5" customFormat="1" ht="20.3" customHeight="1" x14ac:dyDescent="0.3">
      <c r="A20" s="7"/>
      <c r="B20" s="16" t="s">
        <v>32</v>
      </c>
      <c r="C20" s="29"/>
      <c r="D20" s="29"/>
      <c r="E20" s="30"/>
    </row>
    <row r="21" spans="1:5" s="5" customFormat="1" ht="20.3" customHeight="1" x14ac:dyDescent="0.3">
      <c r="A21" s="7">
        <v>1</v>
      </c>
      <c r="B21" s="16" t="s">
        <v>33</v>
      </c>
      <c r="C21" s="29">
        <f>+D21+E21</f>
        <v>5925528</v>
      </c>
      <c r="D21" s="29">
        <f>+'[1]33'!$D$21</f>
        <v>1593600</v>
      </c>
      <c r="E21" s="30">
        <f>+'[1]33'!$E$21</f>
        <v>4331928</v>
      </c>
    </row>
    <row r="22" spans="1:5" s="5" customFormat="1" ht="20.3" customHeight="1" x14ac:dyDescent="0.3">
      <c r="A22" s="7">
        <f>A21+1</f>
        <v>2</v>
      </c>
      <c r="B22" s="16" t="s">
        <v>34</v>
      </c>
      <c r="C22" s="29">
        <f>+D22+E22</f>
        <v>119481</v>
      </c>
      <c r="D22" s="29">
        <f>+'[1]33'!$D$23</f>
        <v>119481</v>
      </c>
      <c r="E22" s="30"/>
    </row>
    <row r="23" spans="1:5" s="5" customFormat="1" ht="36" customHeight="1" x14ac:dyDescent="0.3">
      <c r="A23" s="9" t="s">
        <v>6</v>
      </c>
      <c r="B23" s="32" t="s">
        <v>10</v>
      </c>
      <c r="C23" s="28">
        <f>+D23+E23</f>
        <v>0</v>
      </c>
      <c r="D23" s="28">
        <f>+'[2]33'!$D$35</f>
        <v>0</v>
      </c>
      <c r="E23" s="28">
        <f>+'[2]33'!$E$35</f>
        <v>0</v>
      </c>
    </row>
    <row r="24" spans="1:5" s="10" customFormat="1" ht="20.3" customHeight="1" x14ac:dyDescent="0.3">
      <c r="A24" s="7" t="s">
        <v>7</v>
      </c>
      <c r="B24" s="12" t="s">
        <v>11</v>
      </c>
      <c r="C24" s="28">
        <f t="shared" ref="C24:C30" si="2">+D24+E24</f>
        <v>2910</v>
      </c>
      <c r="D24" s="28">
        <f>+'[1]33'!$D$34</f>
        <v>2910</v>
      </c>
      <c r="E24" s="28"/>
    </row>
    <row r="25" spans="1:5" s="10" customFormat="1" ht="20.3" customHeight="1" x14ac:dyDescent="0.3">
      <c r="A25" s="7" t="s">
        <v>8</v>
      </c>
      <c r="B25" s="12" t="s">
        <v>12</v>
      </c>
      <c r="C25" s="28">
        <f t="shared" si="2"/>
        <v>498582</v>
      </c>
      <c r="D25" s="28">
        <f>+'[1]33'!$D$33</f>
        <v>231382</v>
      </c>
      <c r="E25" s="28">
        <f>+'[1]33'!$E$33</f>
        <v>267200</v>
      </c>
    </row>
    <row r="26" spans="1:5" s="10" customFormat="1" ht="20.3" customHeight="1" x14ac:dyDescent="0.3">
      <c r="A26" s="7" t="s">
        <v>35</v>
      </c>
      <c r="B26" s="12" t="s">
        <v>13</v>
      </c>
      <c r="C26" s="28">
        <f t="shared" si="2"/>
        <v>0</v>
      </c>
      <c r="D26" s="28"/>
      <c r="E26" s="28"/>
    </row>
    <row r="27" spans="1:5" s="10" customFormat="1" ht="20.3" customHeight="1" x14ac:dyDescent="0.3">
      <c r="A27" s="7" t="s">
        <v>3</v>
      </c>
      <c r="B27" s="12" t="s">
        <v>36</v>
      </c>
      <c r="C27" s="28">
        <f t="shared" si="2"/>
        <v>0</v>
      </c>
      <c r="D27" s="28"/>
      <c r="E27" s="28"/>
    </row>
    <row r="28" spans="1:5" s="10" customFormat="1" ht="20.3" customHeight="1" x14ac:dyDescent="0.3">
      <c r="A28" s="7" t="s">
        <v>4</v>
      </c>
      <c r="B28" s="12" t="s">
        <v>14</v>
      </c>
      <c r="C28" s="28">
        <f t="shared" si="2"/>
        <v>0</v>
      </c>
      <c r="D28" s="28"/>
      <c r="E28" s="28"/>
    </row>
    <row r="29" spans="1:5" s="10" customFormat="1" ht="20.3" customHeight="1" x14ac:dyDescent="0.3">
      <c r="A29" s="7" t="s">
        <v>5</v>
      </c>
      <c r="B29" s="12" t="s">
        <v>15</v>
      </c>
      <c r="C29" s="28">
        <f t="shared" si="2"/>
        <v>1934800</v>
      </c>
      <c r="D29" s="28">
        <f>+'[1]33'!$D$40</f>
        <v>1934800</v>
      </c>
      <c r="E29" s="28"/>
    </row>
    <row r="30" spans="1:5" s="10" customFormat="1" ht="20.3" customHeight="1" x14ac:dyDescent="0.3">
      <c r="A30" s="7" t="s">
        <v>16</v>
      </c>
      <c r="B30" s="12" t="s">
        <v>37</v>
      </c>
      <c r="C30" s="28">
        <f t="shared" si="2"/>
        <v>0</v>
      </c>
      <c r="D30" s="28"/>
      <c r="E30" s="28"/>
    </row>
    <row r="31" spans="1:5" ht="17.7" x14ac:dyDescent="0.3">
      <c r="A31" s="5"/>
      <c r="B31" s="5"/>
      <c r="C31" s="25"/>
      <c r="D31" s="25"/>
    </row>
  </sheetData>
  <mergeCells count="6">
    <mergeCell ref="A1:B1"/>
    <mergeCell ref="A3:E3"/>
    <mergeCell ref="A5:A6"/>
    <mergeCell ref="B5:B6"/>
    <mergeCell ref="C5:C6"/>
    <mergeCell ref="D5:E5"/>
  </mergeCells>
  <printOptions horizontalCentered="1"/>
  <pageMargins left="0.45" right="0.2"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3.xml><?xml version="1.0" encoding="utf-8"?>
<ds:datastoreItem xmlns:ds="http://schemas.openxmlformats.org/officeDocument/2006/customXml" ds:itemID="{42BEBF5F-A0A9-4CDD-AB2B-036AF25401B2}">
  <ds:schemaRefs>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DT-2023-B49-TT343-75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2022-12-23T02:24:23Z</cp:lastPrinted>
  <dcterms:created xsi:type="dcterms:W3CDTF">2018-08-22T07:49:45Z</dcterms:created>
  <dcterms:modified xsi:type="dcterms:W3CDTF">2022-12-23T02:25:12Z</dcterms:modified>
</cp:coreProperties>
</file>