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3\CÔNG KHAI\DỰ TOÁN 2023 HĐND QUYET DINH\"/>
    </mc:Choice>
  </mc:AlternateContent>
  <bookViews>
    <workbookView xWindow="-118" yWindow="-118" windowWidth="19440" windowHeight="11638"/>
  </bookViews>
  <sheets>
    <sheet name="DT-2023-B55-TT343-75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E19" i="1"/>
  <c r="E18" i="1"/>
  <c r="E17" i="1"/>
  <c r="E16" i="1"/>
  <c r="E15" i="1"/>
  <c r="E14" i="1"/>
  <c r="E13" i="1"/>
  <c r="E12" i="1"/>
  <c r="E11" i="1"/>
  <c r="E10" i="1"/>
  <c r="E9" i="1"/>
  <c r="C19" i="1" l="1"/>
  <c r="C18" i="1"/>
  <c r="C17" i="1"/>
  <c r="C16" i="1"/>
  <c r="C15" i="1"/>
  <c r="C14" i="1"/>
  <c r="C13" i="1"/>
  <c r="C12" i="1"/>
  <c r="C11" i="1"/>
  <c r="C10" i="1"/>
  <c r="C9" i="1"/>
  <c r="J19" i="1"/>
  <c r="J18" i="1"/>
  <c r="J17" i="1"/>
  <c r="J16" i="1"/>
  <c r="J15" i="1"/>
  <c r="J14" i="1"/>
  <c r="J13" i="1"/>
  <c r="J12" i="1"/>
  <c r="J11" i="1"/>
  <c r="J10" i="1"/>
  <c r="J9" i="1"/>
  <c r="G19" i="1"/>
  <c r="G18" i="1"/>
  <c r="G17" i="1"/>
  <c r="G16" i="1"/>
  <c r="G15" i="1"/>
  <c r="G14" i="1"/>
  <c r="G13" i="1"/>
  <c r="G12" i="1"/>
  <c r="G11" i="1"/>
  <c r="G10" i="1"/>
  <c r="G9" i="1"/>
  <c r="D9" i="1"/>
  <c r="D10" i="1"/>
  <c r="D11" i="1"/>
  <c r="D12" i="1"/>
  <c r="D13" i="1"/>
  <c r="D14" i="1"/>
  <c r="D15" i="1"/>
  <c r="D16" i="1"/>
  <c r="D17" i="1"/>
  <c r="D18" i="1"/>
  <c r="D19" i="1"/>
  <c r="H8" i="1" l="1"/>
  <c r="I8" i="1"/>
  <c r="J8" i="1" l="1"/>
  <c r="C8" i="1"/>
  <c r="E8" i="1"/>
  <c r="G8" i="1"/>
  <c r="F8" i="1"/>
  <c r="D8" i="1"/>
</calcChain>
</file>

<file path=xl/sharedStrings.xml><?xml version="1.0" encoding="utf-8"?>
<sst xmlns="http://schemas.openxmlformats.org/spreadsheetml/2006/main" count="29" uniqueCount="29">
  <si>
    <t>Đơn vị: Triệu đồng</t>
  </si>
  <si>
    <t>STT</t>
  </si>
  <si>
    <t>Thu chuyển nguồn từ năm trước chuyển sang</t>
  </si>
  <si>
    <t>Thu ngân sách huyện được hưởng theo phân cấp</t>
  </si>
  <si>
    <t>TỔNG SỐ</t>
  </si>
  <si>
    <t>Tên đơn vị</t>
  </si>
  <si>
    <t>Tổng thu NSNN trên địa bàn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</si>
  <si>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</si>
  <si>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</si>
  <si>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</si>
  <si>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</si>
  <si>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</si>
  <si>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</si>
  <si>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UBND TỈNH ĐỒNG NAI</t>
  </si>
  <si>
    <t>Thành phố Biên Hòa</t>
  </si>
  <si>
    <t>Huyện Vĩnh Cửu</t>
  </si>
  <si>
    <t>Huyện Trảng Bom</t>
  </si>
  <si>
    <t>Huyện Thống Nhất</t>
  </si>
  <si>
    <t>Huyện Định Quán</t>
  </si>
  <si>
    <t>Huyện Tân Phú</t>
  </si>
  <si>
    <t>Thành phố Long Khánh</t>
  </si>
  <si>
    <t>Huyện Xuân Lộc</t>
  </si>
  <si>
    <t>Huyện Cẩm Mỹ</t>
  </si>
  <si>
    <t>Huyện Long Thành</t>
  </si>
  <si>
    <t>Huyện Nhơn Trạch</t>
  </si>
  <si>
    <t>Thu ngân sách huyện hưởng từ các khoản thu phân chia</t>
  </si>
  <si>
    <t>DỰ TOÁN THU, SỐ BỔ SUNG VÀ DỰ TOÁN CHI CÂN ĐỐI NGÂN SÁCH TỪNG HUYỆN 
NĂM 2023</t>
  </si>
  <si>
    <t>Biểu số 55/CK-NSNN</t>
  </si>
  <si>
    <t>(Đính kèm Quyết định số           /QĐ-UBND ngày       /12/2022 của UBND tỉnh  Đồng Nai)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</si>
</sst>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5" fillId="0" borderId="0"/>
    <xf numFmtId="0" fontId="10" fillId="0" borderId="0"/>
    <xf numFmtId="0" fontId="13" fillId="0" borderId="0"/>
    <xf numFmtId="0" fontId="1" fillId="0" borderId="0"/>
    <xf numFmtId="43" fontId="16" fillId="0" borderId="0" applyFont="0" applyFill="0" applyBorder="0" applyAlignment="0" applyProtection="0"/>
  </cellStyleXfs>
  <cellXfs count="39">
    <xf numFmtId="0" fontId="0" fillId="0" borderId="0" xfId="0"/>
    <xf numFmtId="0" fontId="9" fillId="0" borderId="0" xfId="4" applyFont="1" applyFill="1"/>
    <xf numFmtId="0" fontId="3" fillId="0" borderId="0" xfId="4" applyFont="1" applyFill="1"/>
    <xf numFmtId="0" fontId="7" fillId="0" borderId="0" xfId="4" applyFont="1" applyFill="1" applyAlignment="1">
      <alignment horizontal="left"/>
    </xf>
    <xf numFmtId="0" fontId="6" fillId="0" borderId="0" xfId="4" applyFont="1" applyFill="1"/>
    <xf numFmtId="0" fontId="4" fillId="0" borderId="0" xfId="0" applyFont="1" applyFill="1" applyAlignment="1"/>
    <xf numFmtId="0" fontId="5" fillId="0" borderId="0" xfId="0" applyNumberFormat="1" applyFont="1" applyFill="1" applyAlignment="1">
      <alignment vertical="center" wrapText="1"/>
    </xf>
    <xf numFmtId="165" fontId="3" fillId="0" borderId="0" xfId="11" applyNumberFormat="1" applyFont="1" applyFill="1" applyAlignment="1">
      <alignment horizontal="center"/>
    </xf>
    <xf numFmtId="165" fontId="3" fillId="0" borderId="0" xfId="11" applyNumberFormat="1" applyFont="1" applyFill="1" applyAlignment="1">
      <alignment horizontal="right"/>
    </xf>
    <xf numFmtId="165" fontId="3" fillId="0" borderId="0" xfId="11" applyNumberFormat="1" applyFont="1" applyFill="1" applyAlignment="1">
      <alignment horizontal="centerContinuous"/>
    </xf>
    <xf numFmtId="165" fontId="4" fillId="0" borderId="0" xfId="11" applyNumberFormat="1" applyFont="1" applyFill="1" applyAlignment="1">
      <alignment horizontal="right"/>
    </xf>
    <xf numFmtId="165" fontId="9" fillId="0" borderId="0" xfId="11" applyNumberFormat="1" applyFont="1" applyFill="1"/>
    <xf numFmtId="165" fontId="14" fillId="0" borderId="0" xfId="11" applyNumberFormat="1" applyFont="1" applyFill="1" applyBorder="1" applyAlignment="1">
      <alignment horizontal="right"/>
    </xf>
    <xf numFmtId="165" fontId="3" fillId="0" borderId="1" xfId="11" applyNumberFormat="1" applyFont="1" applyFill="1" applyBorder="1" applyAlignment="1">
      <alignment horizontal="center" vertical="center" wrapText="1"/>
    </xf>
    <xf numFmtId="165" fontId="3" fillId="0" borderId="0" xfId="11" applyNumberFormat="1" applyFont="1" applyFill="1"/>
    <xf numFmtId="0" fontId="17" fillId="0" borderId="9" xfId="0" applyFont="1" applyBorder="1" applyAlignment="1">
      <alignment horizontal="center" vertical="center" wrapText="1"/>
    </xf>
    <xf numFmtId="0" fontId="3" fillId="0" borderId="9" xfId="6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3" fillId="0" borderId="10" xfId="6" applyNumberFormat="1" applyFont="1" applyBorder="1" applyAlignment="1">
      <alignment vertical="center"/>
    </xf>
    <xf numFmtId="165" fontId="3" fillId="0" borderId="9" xfId="11" applyNumberFormat="1" applyFont="1" applyFill="1" applyBorder="1" applyAlignment="1">
      <alignment vertical="center"/>
    </xf>
    <xf numFmtId="0" fontId="4" fillId="0" borderId="8" xfId="4" applyFont="1" applyFill="1" applyBorder="1" applyAlignment="1">
      <alignment horizontal="center" vertical="center"/>
    </xf>
    <xf numFmtId="0" fontId="4" fillId="0" borderId="8" xfId="4" applyFont="1" applyFill="1" applyBorder="1" applyAlignment="1">
      <alignment vertical="center"/>
    </xf>
    <xf numFmtId="165" fontId="4" fillId="0" borderId="8" xfId="11" applyNumberFormat="1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165" fontId="3" fillId="0" borderId="10" xfId="1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4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1" xfId="4" quotePrefix="1" applyFont="1" applyFill="1" applyBorder="1" applyAlignment="1">
      <alignment horizontal="center" vertical="center"/>
    </xf>
    <xf numFmtId="0" fontId="4" fillId="0" borderId="2" xfId="4" quotePrefix="1" applyFont="1" applyFill="1" applyBorder="1" applyAlignment="1">
      <alignment horizontal="center" vertical="center"/>
    </xf>
    <xf numFmtId="165" fontId="4" fillId="0" borderId="1" xfId="11" applyNumberFormat="1" applyFont="1" applyFill="1" applyBorder="1" applyAlignment="1">
      <alignment horizontal="center" vertical="center" wrapText="1"/>
    </xf>
    <xf numFmtId="165" fontId="4" fillId="0" borderId="2" xfId="11" applyNumberFormat="1" applyFont="1" applyFill="1" applyBorder="1" applyAlignment="1">
      <alignment horizontal="center" vertical="center" wrapText="1"/>
    </xf>
    <xf numFmtId="165" fontId="4" fillId="0" borderId="3" xfId="11" applyNumberFormat="1" applyFont="1" applyFill="1" applyBorder="1" applyAlignment="1">
      <alignment horizontal="center" vertical="center" wrapText="1"/>
    </xf>
    <xf numFmtId="165" fontId="4" fillId="0" borderId="4" xfId="11" applyNumberFormat="1" applyFont="1" applyFill="1" applyBorder="1" applyAlignment="1">
      <alignment horizontal="center" vertical="center" wrapText="1"/>
    </xf>
    <xf numFmtId="165" fontId="4" fillId="0" borderId="5" xfId="11" applyNumberFormat="1" applyFont="1" applyFill="1" applyBorder="1" applyAlignment="1">
      <alignment horizontal="center" vertical="center" wrapText="1"/>
    </xf>
    <xf numFmtId="165" fontId="3" fillId="0" borderId="6" xfId="11" applyNumberFormat="1" applyFont="1" applyFill="1" applyBorder="1" applyAlignment="1">
      <alignment horizontal="center" vertical="center"/>
    </xf>
    <xf numFmtId="165" fontId="3" fillId="0" borderId="7" xfId="11" applyNumberFormat="1" applyFont="1" applyFill="1" applyBorder="1" applyAlignment="1">
      <alignment horizontal="center" vertic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UNG/Google%20Drive/N&#258;M%202023/C&#212;NG%20KHAI/D&#7920;%20TO&#193;N%202023%20TR&#204;NH%20H&#272;ND%20T&#7880;NH/T&#192;I%20LI&#7878;U/20221119_PL_DuToan2023_G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30"/>
      <sheetName val="31"/>
      <sheetName val="32"/>
      <sheetName val="33"/>
      <sheetName val="34"/>
      <sheetName val="35"/>
      <sheetName val="37"/>
      <sheetName val="38"/>
      <sheetName val="39"/>
      <sheetName val="41"/>
      <sheetName val="42"/>
      <sheetName val="III Chi_Tinh"/>
      <sheetName val="IV Thu_H"/>
      <sheetName val="V Chi_H"/>
      <sheetName val="VI BS_H"/>
      <sheetName val="I TTR THU"/>
      <sheetName val="II TTR C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E26">
            <v>768000</v>
          </cell>
          <cell r="F26">
            <v>98800</v>
          </cell>
          <cell r="G26">
            <v>234900</v>
          </cell>
          <cell r="H26">
            <v>52150</v>
          </cell>
          <cell r="I26">
            <v>48350</v>
          </cell>
          <cell r="J26">
            <v>33070</v>
          </cell>
          <cell r="K26">
            <v>96100</v>
          </cell>
          <cell r="L26">
            <v>130000</v>
          </cell>
          <cell r="M26">
            <v>62000</v>
          </cell>
          <cell r="N26">
            <v>168400</v>
          </cell>
          <cell r="O26">
            <v>106650</v>
          </cell>
        </row>
        <row r="27">
          <cell r="E27">
            <v>984000</v>
          </cell>
          <cell r="F27">
            <v>133600</v>
          </cell>
          <cell r="G27">
            <v>194750</v>
          </cell>
          <cell r="H27">
            <v>69750</v>
          </cell>
          <cell r="I27">
            <v>67300</v>
          </cell>
          <cell r="J27">
            <v>29815</v>
          </cell>
          <cell r="K27">
            <v>94500</v>
          </cell>
          <cell r="L27">
            <v>132150</v>
          </cell>
          <cell r="M27">
            <v>80900</v>
          </cell>
          <cell r="N27">
            <v>397300</v>
          </cell>
          <cell r="O27">
            <v>272550</v>
          </cell>
        </row>
      </sheetData>
      <sheetData sheetId="17"/>
      <sheetData sheetId="18">
        <row r="8">
          <cell r="C8">
            <v>2777000</v>
          </cell>
          <cell r="H8">
            <v>2587703.4</v>
          </cell>
          <cell r="K8">
            <v>806824.39999999991</v>
          </cell>
        </row>
        <row r="9">
          <cell r="C9">
            <v>379000</v>
          </cell>
          <cell r="H9">
            <v>706034.2</v>
          </cell>
          <cell r="K9">
            <v>471121.19999999995</v>
          </cell>
        </row>
        <row r="10">
          <cell r="C10">
            <v>640300</v>
          </cell>
          <cell r="H10">
            <v>981756.8</v>
          </cell>
          <cell r="K10">
            <v>544206.80000000005</v>
          </cell>
        </row>
        <row r="11">
          <cell r="C11">
            <v>198550</v>
          </cell>
          <cell r="H11">
            <v>698735.4</v>
          </cell>
          <cell r="K11">
            <v>572675.4</v>
          </cell>
        </row>
        <row r="12">
          <cell r="C12">
            <v>191750</v>
          </cell>
          <cell r="H12">
            <v>986920.8</v>
          </cell>
          <cell r="K12">
            <v>870290.8</v>
          </cell>
        </row>
        <row r="13">
          <cell r="C13">
            <v>98000</v>
          </cell>
          <cell r="H13">
            <v>930458.6</v>
          </cell>
          <cell r="K13">
            <v>863231.6</v>
          </cell>
        </row>
        <row r="14">
          <cell r="C14">
            <v>311000</v>
          </cell>
          <cell r="H14">
            <v>748448</v>
          </cell>
          <cell r="K14">
            <v>551738</v>
          </cell>
        </row>
        <row r="15">
          <cell r="C15">
            <v>409100</v>
          </cell>
          <cell r="H15">
            <v>988730.8</v>
          </cell>
          <cell r="K15">
            <v>723350.8</v>
          </cell>
        </row>
        <row r="16">
          <cell r="C16">
            <v>229500</v>
          </cell>
          <cell r="H16">
            <v>798557</v>
          </cell>
          <cell r="K16">
            <v>652677</v>
          </cell>
        </row>
        <row r="17">
          <cell r="C17">
            <v>984200</v>
          </cell>
          <cell r="H17">
            <v>810137</v>
          </cell>
          <cell r="K17">
            <v>238644</v>
          </cell>
        </row>
        <row r="18">
          <cell r="C18">
            <v>670150</v>
          </cell>
          <cell r="H18">
            <v>778804</v>
          </cell>
          <cell r="K18">
            <v>394597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L8" sqref="L8"/>
    </sheetView>
  </sheetViews>
  <sheetFormatPr defaultColWidth="12.88671875" defaultRowHeight="15.05" x14ac:dyDescent="0.25"/>
  <cols>
    <col min="1" max="1" width="3" style="2" customWidth="1"/>
    <col min="2" max="2" width="21.5546875" style="2" customWidth="1"/>
    <col min="3" max="3" width="13" style="14" customWidth="1"/>
    <col min="4" max="4" width="11.44140625" style="14" customWidth="1"/>
    <col min="5" max="5" width="11.33203125" style="14" customWidth="1"/>
    <col min="6" max="6" width="12.88671875" style="14" customWidth="1"/>
    <col min="7" max="7" width="12" style="14" customWidth="1"/>
    <col min="8" max="8" width="11.5546875" style="14" hidden="1" customWidth="1"/>
    <col min="9" max="9" width="11.109375" style="14" hidden="1" customWidth="1"/>
    <col min="10" max="10" width="12.5546875" style="14" customWidth="1"/>
    <col min="11" max="16384" width="12.88671875" style="2"/>
  </cols>
  <sheetData>
    <row r="1" spans="1:15" ht="20.95" customHeight="1" x14ac:dyDescent="0.25">
      <c r="A1" s="25" t="s">
        <v>13</v>
      </c>
      <c r="B1" s="25"/>
      <c r="C1" s="7"/>
      <c r="D1" s="8"/>
      <c r="E1" s="8"/>
      <c r="F1" s="9"/>
      <c r="G1" s="9"/>
      <c r="H1" s="9"/>
      <c r="I1" s="9"/>
      <c r="J1" s="10" t="s">
        <v>27</v>
      </c>
      <c r="K1" s="5"/>
      <c r="L1" s="5"/>
      <c r="M1" s="5"/>
    </row>
    <row r="2" spans="1:15" ht="38.65" customHeight="1" x14ac:dyDescent="0.3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</row>
    <row r="3" spans="1:15" ht="23.4" customHeight="1" x14ac:dyDescent="0.25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6"/>
      <c r="L3" s="6"/>
      <c r="M3" s="6"/>
      <c r="N3" s="6"/>
      <c r="O3" s="6"/>
    </row>
    <row r="4" spans="1:15" ht="19.5" customHeight="1" x14ac:dyDescent="0.3">
      <c r="A4" s="3"/>
      <c r="B4" s="3"/>
      <c r="C4" s="11"/>
      <c r="D4" s="11"/>
      <c r="E4" s="11"/>
      <c r="F4" s="11"/>
      <c r="G4" s="11"/>
      <c r="H4" s="11"/>
      <c r="I4" s="11"/>
      <c r="J4" s="12" t="s">
        <v>0</v>
      </c>
    </row>
    <row r="5" spans="1:15" s="4" customFormat="1" ht="29.95" customHeight="1" x14ac:dyDescent="0.3">
      <c r="A5" s="28" t="s">
        <v>1</v>
      </c>
      <c r="B5" s="30" t="s">
        <v>5</v>
      </c>
      <c r="C5" s="32" t="s">
        <v>6</v>
      </c>
      <c r="D5" s="34" t="s">
        <v>3</v>
      </c>
      <c r="E5" s="35"/>
      <c r="F5" s="36"/>
      <c r="G5" s="32" t="s">
        <v>7</v>
      </c>
      <c r="H5" s="32" t="s">
        <v>8</v>
      </c>
      <c r="I5" s="32" t="s">
        <v>2</v>
      </c>
      <c r="J5" s="32" t="s">
        <v>9</v>
      </c>
    </row>
    <row r="6" spans="1:15" s="4" customFormat="1" ht="20.95" customHeight="1" x14ac:dyDescent="0.3">
      <c r="A6" s="29"/>
      <c r="B6" s="31"/>
      <c r="C6" s="33"/>
      <c r="D6" s="33" t="s">
        <v>10</v>
      </c>
      <c r="E6" s="37" t="s">
        <v>11</v>
      </c>
      <c r="F6" s="38"/>
      <c r="G6" s="33"/>
      <c r="H6" s="33"/>
      <c r="I6" s="33"/>
      <c r="J6" s="33"/>
    </row>
    <row r="7" spans="1:15" s="4" customFormat="1" ht="80.2" customHeight="1" x14ac:dyDescent="0.3">
      <c r="A7" s="29"/>
      <c r="B7" s="31"/>
      <c r="C7" s="33"/>
      <c r="D7" s="33"/>
      <c r="E7" s="13" t="s">
        <v>12</v>
      </c>
      <c r="F7" s="13" t="s">
        <v>25</v>
      </c>
      <c r="G7" s="33"/>
      <c r="H7" s="33"/>
      <c r="I7" s="33"/>
      <c r="J7" s="33"/>
    </row>
    <row r="8" spans="1:15" s="23" customFormat="1" ht="29.3" customHeight="1" x14ac:dyDescent="0.3">
      <c r="A8" s="20"/>
      <c r="B8" s="21" t="s">
        <v>4</v>
      </c>
      <c r="C8" s="22">
        <f>SUM(C9:C19)</f>
        <v>6888550</v>
      </c>
      <c r="D8" s="22">
        <f t="shared" ref="D8:J8" si="0">SUM(D9:D19)</f>
        <v>4255035</v>
      </c>
      <c r="E8" s="22">
        <f t="shared" si="0"/>
        <v>1798420</v>
      </c>
      <c r="F8" s="22">
        <f t="shared" si="0"/>
        <v>2456615</v>
      </c>
      <c r="G8" s="22">
        <f t="shared" si="0"/>
        <v>6689356.9999999991</v>
      </c>
      <c r="H8" s="22">
        <f t="shared" si="0"/>
        <v>0</v>
      </c>
      <c r="I8" s="22">
        <f t="shared" si="0"/>
        <v>0</v>
      </c>
      <c r="J8" s="22">
        <f t="shared" si="0"/>
        <v>11016286</v>
      </c>
    </row>
    <row r="9" spans="1:15" s="1" customFormat="1" ht="33.049999999999997" customHeight="1" x14ac:dyDescent="0.3">
      <c r="A9" s="15">
        <v>1</v>
      </c>
      <c r="B9" s="16" t="s">
        <v>14</v>
      </c>
      <c r="C9" s="19">
        <f>+'[1]VI BS_H'!$C$8</f>
        <v>2777000</v>
      </c>
      <c r="D9" s="19">
        <f>+E9+F9</f>
        <v>1752000</v>
      </c>
      <c r="E9" s="19">
        <f>+'[1]IV Thu_H'!$E$26</f>
        <v>768000</v>
      </c>
      <c r="F9" s="19">
        <f>+'[1]IV Thu_H'!$E$27</f>
        <v>984000</v>
      </c>
      <c r="G9" s="19">
        <f>+'[1]VI BS_H'!$K$8</f>
        <v>806824.39999999991</v>
      </c>
      <c r="H9" s="19"/>
      <c r="I9" s="19"/>
      <c r="J9" s="19">
        <f>+'[1]VI BS_H'!$H$8</f>
        <v>2587703.4</v>
      </c>
    </row>
    <row r="10" spans="1:15" s="1" customFormat="1" ht="33.049999999999997" customHeight="1" x14ac:dyDescent="0.3">
      <c r="A10" s="15">
        <v>2</v>
      </c>
      <c r="B10" s="16" t="s">
        <v>15</v>
      </c>
      <c r="C10" s="19">
        <f>+'[1]VI BS_H'!$C$9</f>
        <v>379000</v>
      </c>
      <c r="D10" s="19">
        <f t="shared" ref="D10:D19" si="1">+E10+F10</f>
        <v>232400</v>
      </c>
      <c r="E10" s="19">
        <f>+'[1]IV Thu_H'!$F$26</f>
        <v>98800</v>
      </c>
      <c r="F10" s="19">
        <f>+'[1]IV Thu_H'!$F$27</f>
        <v>133600</v>
      </c>
      <c r="G10" s="19">
        <f>+'[1]VI BS_H'!$K$9</f>
        <v>471121.19999999995</v>
      </c>
      <c r="H10" s="19"/>
      <c r="I10" s="19"/>
      <c r="J10" s="19">
        <f>+'[1]VI BS_H'!$H$9</f>
        <v>706034.2</v>
      </c>
    </row>
    <row r="11" spans="1:15" s="1" customFormat="1" ht="33.049999999999997" customHeight="1" x14ac:dyDescent="0.3">
      <c r="A11" s="15">
        <v>3</v>
      </c>
      <c r="B11" s="16" t="s">
        <v>16</v>
      </c>
      <c r="C11" s="19">
        <f>+'[1]VI BS_H'!$C$10</f>
        <v>640300</v>
      </c>
      <c r="D11" s="19">
        <f t="shared" si="1"/>
        <v>429650</v>
      </c>
      <c r="E11" s="19">
        <f>+'[1]IV Thu_H'!$G$26</f>
        <v>234900</v>
      </c>
      <c r="F11" s="19">
        <f>+'[1]IV Thu_H'!$G$27</f>
        <v>194750</v>
      </c>
      <c r="G11" s="19">
        <f>+'[1]VI BS_H'!$K$10</f>
        <v>544206.80000000005</v>
      </c>
      <c r="H11" s="19"/>
      <c r="I11" s="19"/>
      <c r="J11" s="19">
        <f>+'[1]VI BS_H'!$H$10</f>
        <v>981756.8</v>
      </c>
    </row>
    <row r="12" spans="1:15" s="1" customFormat="1" ht="33.049999999999997" customHeight="1" x14ac:dyDescent="0.3">
      <c r="A12" s="15">
        <v>4</v>
      </c>
      <c r="B12" s="16" t="s">
        <v>17</v>
      </c>
      <c r="C12" s="19">
        <f>+'[1]VI BS_H'!$C$11</f>
        <v>198550</v>
      </c>
      <c r="D12" s="19">
        <f t="shared" si="1"/>
        <v>121900</v>
      </c>
      <c r="E12" s="19">
        <f>+'[1]IV Thu_H'!$H$26</f>
        <v>52150</v>
      </c>
      <c r="F12" s="19">
        <f>+'[1]IV Thu_H'!$H$27</f>
        <v>69750</v>
      </c>
      <c r="G12" s="19">
        <f>+'[1]VI BS_H'!$K$11</f>
        <v>572675.4</v>
      </c>
      <c r="H12" s="19"/>
      <c r="I12" s="19"/>
      <c r="J12" s="19">
        <f>+'[1]VI BS_H'!$H$11</f>
        <v>698735.4</v>
      </c>
    </row>
    <row r="13" spans="1:15" s="1" customFormat="1" ht="33.049999999999997" customHeight="1" x14ac:dyDescent="0.3">
      <c r="A13" s="15">
        <v>5</v>
      </c>
      <c r="B13" s="16" t="s">
        <v>18</v>
      </c>
      <c r="C13" s="19">
        <f>+'[1]VI BS_H'!$C$12</f>
        <v>191750</v>
      </c>
      <c r="D13" s="19">
        <f t="shared" si="1"/>
        <v>115650</v>
      </c>
      <c r="E13" s="19">
        <f>+'[1]IV Thu_H'!$I$26</f>
        <v>48350</v>
      </c>
      <c r="F13" s="19">
        <f>+'[1]IV Thu_H'!$I$27</f>
        <v>67300</v>
      </c>
      <c r="G13" s="19">
        <f>+'[1]VI BS_H'!$K$12</f>
        <v>870290.8</v>
      </c>
      <c r="H13" s="19"/>
      <c r="I13" s="19"/>
      <c r="J13" s="19">
        <f>+'[1]VI BS_H'!$H$12</f>
        <v>986920.8</v>
      </c>
    </row>
    <row r="14" spans="1:15" s="1" customFormat="1" ht="33.049999999999997" customHeight="1" x14ac:dyDescent="0.3">
      <c r="A14" s="15">
        <v>6</v>
      </c>
      <c r="B14" s="16" t="s">
        <v>19</v>
      </c>
      <c r="C14" s="19">
        <f>+'[1]VI BS_H'!$C$13</f>
        <v>98000</v>
      </c>
      <c r="D14" s="19">
        <f t="shared" si="1"/>
        <v>62885</v>
      </c>
      <c r="E14" s="19">
        <f>+'[1]IV Thu_H'!$J$26</f>
        <v>33070</v>
      </c>
      <c r="F14" s="19">
        <f>+'[1]IV Thu_H'!$J$27</f>
        <v>29815</v>
      </c>
      <c r="G14" s="19">
        <f>+'[1]VI BS_H'!$K$13</f>
        <v>863231.6</v>
      </c>
      <c r="H14" s="19"/>
      <c r="I14" s="19"/>
      <c r="J14" s="19">
        <f>+'[1]VI BS_H'!$H$13</f>
        <v>930458.6</v>
      </c>
    </row>
    <row r="15" spans="1:15" s="1" customFormat="1" ht="33.049999999999997" customHeight="1" x14ac:dyDescent="0.3">
      <c r="A15" s="15">
        <v>7</v>
      </c>
      <c r="B15" s="16" t="s">
        <v>20</v>
      </c>
      <c r="C15" s="19">
        <f>+'[1]VI BS_H'!$C$14</f>
        <v>311000</v>
      </c>
      <c r="D15" s="19">
        <f t="shared" si="1"/>
        <v>190600</v>
      </c>
      <c r="E15" s="19">
        <f>+'[1]IV Thu_H'!$K$26</f>
        <v>96100</v>
      </c>
      <c r="F15" s="19">
        <f>+'[1]IV Thu_H'!$K$27</f>
        <v>94500</v>
      </c>
      <c r="G15" s="19">
        <f>+'[1]VI BS_H'!$K$14</f>
        <v>551738</v>
      </c>
      <c r="H15" s="19"/>
      <c r="I15" s="19"/>
      <c r="J15" s="19">
        <f>+'[1]VI BS_H'!$H$14</f>
        <v>748448</v>
      </c>
    </row>
    <row r="16" spans="1:15" s="1" customFormat="1" ht="33.049999999999997" customHeight="1" x14ac:dyDescent="0.3">
      <c r="A16" s="15">
        <v>8</v>
      </c>
      <c r="B16" s="16" t="s">
        <v>21</v>
      </c>
      <c r="C16" s="19">
        <f>+'[1]VI BS_H'!$C$15</f>
        <v>409100</v>
      </c>
      <c r="D16" s="19">
        <f t="shared" si="1"/>
        <v>262150</v>
      </c>
      <c r="E16" s="19">
        <f>+'[1]IV Thu_H'!$L$26</f>
        <v>130000</v>
      </c>
      <c r="F16" s="19">
        <f>+'[1]IV Thu_H'!$L$27</f>
        <v>132150</v>
      </c>
      <c r="G16" s="19">
        <f>+'[1]VI BS_H'!$K$15</f>
        <v>723350.8</v>
      </c>
      <c r="H16" s="19"/>
      <c r="I16" s="19"/>
      <c r="J16" s="19">
        <f>+'[1]VI BS_H'!$H$15</f>
        <v>988730.8</v>
      </c>
    </row>
    <row r="17" spans="1:10" s="1" customFormat="1" ht="33.049999999999997" customHeight="1" x14ac:dyDescent="0.3">
      <c r="A17" s="15">
        <v>9</v>
      </c>
      <c r="B17" s="16" t="s">
        <v>22</v>
      </c>
      <c r="C17" s="19">
        <f>+'[1]VI BS_H'!$C$16</f>
        <v>229500</v>
      </c>
      <c r="D17" s="19">
        <f t="shared" si="1"/>
        <v>142900</v>
      </c>
      <c r="E17" s="19">
        <f>+'[1]IV Thu_H'!$M$26</f>
        <v>62000</v>
      </c>
      <c r="F17" s="19">
        <f>+'[1]IV Thu_H'!$M$27</f>
        <v>80900</v>
      </c>
      <c r="G17" s="19">
        <f>+'[1]VI BS_H'!$K$16</f>
        <v>652677</v>
      </c>
      <c r="H17" s="19"/>
      <c r="I17" s="19"/>
      <c r="J17" s="19">
        <f>+'[1]VI BS_H'!$H$16</f>
        <v>798557</v>
      </c>
    </row>
    <row r="18" spans="1:10" s="1" customFormat="1" ht="33.049999999999997" customHeight="1" x14ac:dyDescent="0.3">
      <c r="A18" s="15">
        <v>10</v>
      </c>
      <c r="B18" s="16" t="s">
        <v>23</v>
      </c>
      <c r="C18" s="19">
        <f>+'[1]VI BS_H'!$C$17</f>
        <v>984200</v>
      </c>
      <c r="D18" s="19">
        <f t="shared" si="1"/>
        <v>565700</v>
      </c>
      <c r="E18" s="19">
        <f>+'[1]IV Thu_H'!$N$26</f>
        <v>168400</v>
      </c>
      <c r="F18" s="19">
        <f>+'[1]IV Thu_H'!$N$27</f>
        <v>397300</v>
      </c>
      <c r="G18" s="19">
        <f>+'[1]VI BS_H'!$K$17</f>
        <v>238644</v>
      </c>
      <c r="H18" s="19"/>
      <c r="I18" s="19"/>
      <c r="J18" s="19">
        <f>+'[1]VI BS_H'!$H$17</f>
        <v>810137</v>
      </c>
    </row>
    <row r="19" spans="1:10" s="1" customFormat="1" ht="33.049999999999997" customHeight="1" x14ac:dyDescent="0.3">
      <c r="A19" s="17">
        <v>11</v>
      </c>
      <c r="B19" s="18" t="s">
        <v>24</v>
      </c>
      <c r="C19" s="24">
        <f>+'[1]VI BS_H'!$C$18</f>
        <v>670150</v>
      </c>
      <c r="D19" s="19">
        <f t="shared" si="1"/>
        <v>379200</v>
      </c>
      <c r="E19" s="24">
        <f>+'[1]IV Thu_H'!$O$26</f>
        <v>106650</v>
      </c>
      <c r="F19" s="24">
        <f>+'[1]IV Thu_H'!$O$27</f>
        <v>272550</v>
      </c>
      <c r="G19" s="24">
        <f>+'[1]VI BS_H'!$K$18</f>
        <v>394597</v>
      </c>
      <c r="H19" s="24"/>
      <c r="I19" s="24"/>
      <c r="J19" s="24">
        <f>+'[1]VI BS_H'!$H$18</f>
        <v>778804</v>
      </c>
    </row>
    <row r="20" spans="1:10" ht="17.7" x14ac:dyDescent="0.3">
      <c r="A20" s="1"/>
      <c r="B20" s="1"/>
      <c r="C20" s="11"/>
      <c r="D20" s="11"/>
      <c r="E20" s="11"/>
      <c r="F20" s="11"/>
      <c r="G20" s="11"/>
      <c r="H20" s="11"/>
      <c r="I20" s="11"/>
      <c r="J20" s="11"/>
    </row>
    <row r="21" spans="1:10" ht="17.7" x14ac:dyDescent="0.3">
      <c r="A21" s="1"/>
      <c r="B21" s="1"/>
      <c r="C21" s="11"/>
      <c r="D21" s="11"/>
      <c r="E21" s="11"/>
      <c r="F21" s="11"/>
      <c r="G21" s="11"/>
      <c r="H21" s="11"/>
      <c r="I21" s="11"/>
      <c r="J21" s="11"/>
    </row>
    <row r="22" spans="1:10" ht="17.7" x14ac:dyDescent="0.3">
      <c r="A22" s="1"/>
      <c r="B22" s="1"/>
      <c r="C22" s="11"/>
      <c r="D22" s="11"/>
      <c r="E22" s="11"/>
      <c r="F22" s="11"/>
      <c r="G22" s="11"/>
      <c r="H22" s="11"/>
      <c r="I22" s="11"/>
      <c r="J22" s="11"/>
    </row>
    <row r="23" spans="1:10" ht="17.7" x14ac:dyDescent="0.3">
      <c r="A23" s="1"/>
      <c r="B23" s="1"/>
      <c r="C23" s="11"/>
      <c r="D23" s="11"/>
      <c r="E23" s="11"/>
      <c r="F23" s="11"/>
      <c r="G23" s="11"/>
      <c r="H23" s="11"/>
      <c r="I23" s="11"/>
      <c r="J23" s="11"/>
    </row>
    <row r="24" spans="1:10" ht="17.7" x14ac:dyDescent="0.3">
      <c r="A24" s="1"/>
      <c r="B24" s="1"/>
      <c r="C24" s="11"/>
      <c r="D24" s="11"/>
      <c r="E24" s="11"/>
      <c r="F24" s="11"/>
      <c r="G24" s="11"/>
      <c r="H24" s="11"/>
      <c r="I24" s="11"/>
      <c r="J24" s="11"/>
    </row>
    <row r="25" spans="1:10" ht="22.6" customHeight="1" x14ac:dyDescent="0.3">
      <c r="A25" s="1"/>
      <c r="B25" s="1"/>
      <c r="C25" s="11"/>
      <c r="D25" s="11"/>
      <c r="E25" s="11"/>
      <c r="F25" s="11"/>
      <c r="G25" s="11"/>
      <c r="H25" s="11"/>
      <c r="I25" s="11"/>
      <c r="J25" s="11"/>
    </row>
    <row r="26" spans="1:10" ht="17.7" x14ac:dyDescent="0.3">
      <c r="A26" s="1"/>
      <c r="B26" s="1"/>
      <c r="C26" s="11"/>
      <c r="D26" s="11"/>
      <c r="E26" s="11"/>
      <c r="F26" s="11"/>
      <c r="G26" s="11"/>
      <c r="H26" s="11"/>
      <c r="I26" s="11"/>
      <c r="J26" s="11"/>
    </row>
    <row r="27" spans="1:10" ht="17.7" x14ac:dyDescent="0.3">
      <c r="A27" s="1"/>
      <c r="B27" s="1"/>
      <c r="C27" s="11"/>
      <c r="D27" s="11"/>
      <c r="E27" s="11"/>
      <c r="F27" s="11"/>
      <c r="G27" s="11"/>
      <c r="H27" s="11"/>
      <c r="I27" s="11"/>
      <c r="J27" s="11"/>
    </row>
    <row r="28" spans="1:10" ht="17.7" x14ac:dyDescent="0.3">
      <c r="A28" s="1"/>
      <c r="B28" s="1"/>
      <c r="C28" s="11"/>
      <c r="D28" s="11"/>
      <c r="E28" s="11"/>
      <c r="F28" s="11"/>
      <c r="G28" s="11"/>
      <c r="H28" s="11"/>
      <c r="I28" s="11"/>
      <c r="J28" s="11"/>
    </row>
    <row r="29" spans="1:10" ht="17.7" x14ac:dyDescent="0.3">
      <c r="A29" s="1"/>
      <c r="B29" s="1"/>
      <c r="C29" s="11"/>
      <c r="D29" s="11"/>
      <c r="E29" s="11"/>
      <c r="F29" s="11"/>
      <c r="G29" s="11"/>
      <c r="H29" s="11"/>
      <c r="I29" s="11"/>
      <c r="J29" s="11"/>
    </row>
  </sheetData>
  <mergeCells count="13">
    <mergeCell ref="A1:B1"/>
    <mergeCell ref="A2:J2"/>
    <mergeCell ref="A3:J3"/>
    <mergeCell ref="A5:A7"/>
    <mergeCell ref="B5:B7"/>
    <mergeCell ref="C5:C7"/>
    <mergeCell ref="D5:F5"/>
    <mergeCell ref="G5:G7"/>
    <mergeCell ref="H5:H7"/>
    <mergeCell ref="I5:I7"/>
    <mergeCell ref="J5:J7"/>
    <mergeCell ref="D6:D7"/>
    <mergeCell ref="E6:F6"/>
  </mergeCells>
  <printOptions horizontalCentered="1"/>
  <pageMargins left="0.45" right="0.45" top="0.75" bottom="0.5" header="0.3" footer="0.3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F0CC44-5742-4317-9509-AA6C0D652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AAC337-7B76-4450-930E-33A7FD0BE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1272B0-B529-4F84-B820-ADF040E44814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DT-2023-B55-TT343-75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2022-12-23T02:44:18Z</cp:lastPrinted>
  <dcterms:created xsi:type="dcterms:W3CDTF">2018-08-22T07:49:45Z</dcterms:created>
  <dcterms:modified xsi:type="dcterms:W3CDTF">2022-12-23T02:44:59Z</dcterms:modified>
</cp:coreProperties>
</file>