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NHUNG\Google Drive\NĂM 2023\CÔNG KHAI\QUYET TOAN 2021\"/>
    </mc:Choice>
  </mc:AlternateContent>
  <bookViews>
    <workbookView xWindow="-118" yWindow="-118" windowWidth="19440" windowHeight="11638"/>
  </bookViews>
  <sheets>
    <sheet name="QT-2021-N-B65-TT343-75" sheetId="1" r:id="rId1"/>
  </sheets>
  <externalReferences>
    <externalReference r:id="rId2"/>
  </externalReferences>
  <definedNames>
    <definedName name="_xlnm.Print_Titles" localSheetId="0">'QT-2021-N-B65-TT343-75'!$7:$7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 l="1"/>
  <c r="D40" i="1"/>
  <c r="D39" i="1"/>
  <c r="C41" i="1"/>
  <c r="C40" i="1"/>
  <c r="C39" i="1"/>
  <c r="D38" i="1"/>
  <c r="D37" i="1"/>
  <c r="D36" i="1"/>
  <c r="D35" i="1"/>
  <c r="D34" i="1"/>
  <c r="D33" i="1"/>
  <c r="D32" i="1"/>
  <c r="D31" i="1"/>
  <c r="D30" i="1"/>
  <c r="D29" i="1"/>
  <c r="C38" i="1"/>
  <c r="C37" i="1"/>
  <c r="C36" i="1"/>
  <c r="C35" i="1"/>
  <c r="C34" i="1"/>
  <c r="C33" i="1"/>
  <c r="C32" i="1"/>
  <c r="C31" i="1"/>
  <c r="C30" i="1"/>
  <c r="C29" i="1"/>
  <c r="D27" i="1"/>
  <c r="D26" i="1"/>
  <c r="C26" i="1"/>
  <c r="C27" i="1"/>
  <c r="D24" i="1"/>
  <c r="D23" i="1"/>
  <c r="D22" i="1"/>
  <c r="D21" i="1"/>
  <c r="D20" i="1"/>
  <c r="D19" i="1"/>
  <c r="D18" i="1"/>
  <c r="D17" i="1"/>
  <c r="D16" i="1"/>
  <c r="D15" i="1"/>
  <c r="D13" i="1"/>
  <c r="D12" i="1"/>
  <c r="C12" i="1"/>
  <c r="C10" i="1"/>
  <c r="D10" i="1"/>
  <c r="D9" i="1"/>
  <c r="D8" i="1"/>
  <c r="C8" i="1"/>
  <c r="E40" i="1" l="1"/>
  <c r="E37" i="1"/>
  <c r="E34" i="1"/>
  <c r="E33" i="1"/>
  <c r="E12" i="1"/>
  <c r="E29" i="1"/>
  <c r="E35" i="1"/>
  <c r="E8" i="1" l="1"/>
  <c r="E39" i="1"/>
  <c r="E38" i="1"/>
  <c r="E36" i="1"/>
  <c r="E32" i="1"/>
  <c r="E31" i="1"/>
  <c r="E30" i="1"/>
  <c r="E27" i="1"/>
  <c r="E10" i="1"/>
  <c r="A30" i="1" l="1"/>
  <c r="A31" i="1"/>
  <c r="A32" i="1"/>
  <c r="A33" i="1"/>
  <c r="A34" i="1" s="1"/>
  <c r="A35" i="1" s="1"/>
  <c r="A36" i="1" s="1"/>
  <c r="A37" i="1" s="1"/>
  <c r="A38" i="1"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<sst xmlns="http://schemas.openxmlformats.org/spreadsheetml/2006/main" count="65" uniqueCount="53">
  <si>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</si>
  <si>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</si>
  <si>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</si>
  <si>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</si>
  <si>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</si>
  <si>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</si>
  <si>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</si>
  <si>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</si>
  <si>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</si>
  <si>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</si>
  <si>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</si>
  <si>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</si>
  <si>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</si>
  <si>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</si>
  <si>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</si>
  <si>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</si>
  <si>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</si>
  <si>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</si>
  <si>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</si>
  <si>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</si>
  <si>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</si>
  <si>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</si>
  <si>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</si>
  <si>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</si>
  <si>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</si>
  <si>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</si>
  <si>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</si>
  <si>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</si>
  <si>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</si>
  <si>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</si>
  <si>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</si>
  <si>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</si>
  <si>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</si>
  <si>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</si>
  <si>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</si>
  <si>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</si>
  <si>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</si>
  <si>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</si>
  <si>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</si>
  <si>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</si>
  <si>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</si>
  <si>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</si>
  <si>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</si>
  <si>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</si>
  <si>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</si>
  <si>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</si>
  <si>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</si>
  <si>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t>
  </si>
  <si>
    <t>Biểu số 65/CK-NSNN</t>
  </si>
  <si>
    <t>TỔNG CHI NGÂN SÁCH ĐỊA PHƯƠNG</t>
  </si>
  <si>
    <t>UBND TỈNH ĐỒNG NAI</t>
  </si>
  <si>
    <t>QUYẾT TOÁN CHI NGÂN SÁCH CẤP TỈNH THEO TỪNG LĨNH VỰC NĂM 2021</t>
  </si>
  <si>
    <t>(Đính kèm Quyết định số               /QĐ-UBND ngày        /      /2022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</si>
</sst>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9">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14">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xf numFmtId="9" fontId="17" fillId="0" borderId="0" applyFont="0" applyFill="0" applyBorder="0" applyAlignment="0" applyProtection="0"/>
  </cellStyleXfs>
  <cellXfs count="57">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0" fontId="11" fillId="0" borderId="0" xfId="9" applyFont="1" applyFill="1" applyAlignment="1">
      <alignment horizontal="right"/>
    </xf>
    <xf numFmtId="44" fontId="9" fillId="0" borderId="0" xfId="2" applyFont="1" applyFill="1" applyAlignment="1">
      <alignment horizontal="right"/>
    </xf>
    <xf numFmtId="0" fontId="3" fillId="0" borderId="1" xfId="9" applyFont="1" applyFill="1" applyBorder="1" applyAlignment="1">
      <alignment horizontal="center"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10" fillId="0" borderId="0" xfId="9" applyFont="1" applyFill="1"/>
    <xf numFmtId="0" fontId="15" fillId="0" borderId="3" xfId="9" applyFont="1" applyFill="1" applyBorder="1" applyAlignment="1">
      <alignment horizontal="center" vertical="center" wrapText="1"/>
    </xf>
    <xf numFmtId="0" fontId="13" fillId="0" borderId="0" xfId="9" applyFont="1" applyFill="1" applyAlignment="1">
      <alignment horizontal="center"/>
    </xf>
    <xf numFmtId="0" fontId="15" fillId="0" borderId="2" xfId="9" applyFont="1" applyFill="1" applyBorder="1" applyAlignment="1">
      <alignment horizontal="center" wrapText="1"/>
    </xf>
    <xf numFmtId="0" fontId="15" fillId="0" borderId="1" xfId="9" applyFont="1" applyFill="1" applyBorder="1" applyAlignment="1">
      <alignment horizontal="center" wrapText="1"/>
    </xf>
    <xf numFmtId="0" fontId="15" fillId="0" borderId="1" xfId="9" applyFont="1" applyFill="1" applyBorder="1" applyAlignment="1">
      <alignment horizontal="left" wrapText="1"/>
    </xf>
    <xf numFmtId="0" fontId="3" fillId="0" borderId="1" xfId="0" applyFont="1" applyFill="1" applyBorder="1" applyAlignment="1">
      <alignment horizontal="center"/>
    </xf>
    <xf numFmtId="0" fontId="4" fillId="0" borderId="0" xfId="0" applyFont="1" applyFill="1" applyAlignment="1">
      <alignment horizontal="left"/>
    </xf>
    <xf numFmtId="0" fontId="8" fillId="0" borderId="0" xfId="9" applyFont="1" applyFill="1" applyAlignment="1">
      <alignment horizontal="center"/>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3" fillId="0" borderId="1" xfId="0" applyFont="1" applyFill="1" applyBorder="1" applyAlignment="1"/>
    <xf numFmtId="0" fontId="3" fillId="0" borderId="4" xfId="0" applyFont="1" applyFill="1" applyBorder="1" applyAlignment="1">
      <alignment horizontal="center"/>
    </xf>
    <xf numFmtId="0" fontId="3" fillId="0" borderId="4" xfId="0" applyFont="1" applyFill="1" applyBorder="1" applyAlignment="1"/>
    <xf numFmtId="0" fontId="15" fillId="0" borderId="2" xfId="9" applyFont="1" applyFill="1" applyBorder="1" applyAlignment="1">
      <alignment horizontal="left" wrapText="1"/>
    </xf>
    <xf numFmtId="165" fontId="11" fillId="0" borderId="0" xfId="12" applyNumberFormat="1" applyFont="1" applyFill="1"/>
    <xf numFmtId="165" fontId="8" fillId="0" borderId="0" xfId="12" applyNumberFormat="1" applyFont="1" applyFill="1" applyAlignment="1">
      <alignment horizontal="center"/>
    </xf>
    <xf numFmtId="165" fontId="9" fillId="0" borderId="0" xfId="12" applyNumberFormat="1" applyFont="1" applyFill="1" applyAlignment="1">
      <alignment horizontal="right"/>
    </xf>
    <xf numFmtId="165" fontId="15" fillId="0" borderId="3" xfId="12" applyNumberFormat="1" applyFont="1" applyFill="1" applyBorder="1" applyAlignment="1">
      <alignment horizontal="center" vertical="center" wrapText="1"/>
    </xf>
    <xf numFmtId="165" fontId="3" fillId="0" borderId="2" xfId="12" applyNumberFormat="1" applyFont="1" applyFill="1" applyBorder="1" applyAlignment="1">
      <alignment horizontal="center" vertical="top" wrapText="1"/>
    </xf>
    <xf numFmtId="165" fontId="3" fillId="0" borderId="1" xfId="12" applyNumberFormat="1" applyFont="1" applyFill="1" applyBorder="1" applyAlignment="1">
      <alignment horizontal="center" vertical="top" wrapText="1"/>
    </xf>
    <xf numFmtId="165" fontId="8" fillId="0" borderId="1" xfId="12" applyNumberFormat="1" applyFont="1" applyFill="1" applyBorder="1" applyAlignment="1">
      <alignment horizontal="left" vertical="top" wrapText="1"/>
    </xf>
    <xf numFmtId="165" fontId="3" fillId="0" borderId="1" xfId="12" applyNumberFormat="1" applyFont="1" applyFill="1" applyBorder="1" applyAlignment="1">
      <alignment vertical="top" wrapText="1"/>
    </xf>
    <xf numFmtId="165" fontId="7" fillId="0" borderId="1" xfId="12" applyNumberFormat="1" applyFont="1" applyFill="1" applyBorder="1" applyAlignment="1">
      <alignment vertical="center" wrapText="1"/>
    </xf>
    <xf numFmtId="165" fontId="8" fillId="0" borderId="1" xfId="12" applyNumberFormat="1" applyFont="1" applyFill="1" applyBorder="1" applyAlignment="1">
      <alignment vertical="center" wrapText="1"/>
    </xf>
    <xf numFmtId="165" fontId="8" fillId="0" borderId="1" xfId="12" applyNumberFormat="1" applyFont="1" applyFill="1" applyBorder="1" applyAlignment="1">
      <alignment vertical="top" wrapText="1"/>
    </xf>
    <xf numFmtId="165" fontId="3" fillId="0" borderId="1" xfId="12" applyNumberFormat="1" applyFont="1" applyFill="1" applyBorder="1"/>
    <xf numFmtId="165" fontId="3" fillId="0" borderId="4" xfId="12" applyNumberFormat="1" applyFont="1" applyFill="1" applyBorder="1"/>
    <xf numFmtId="9" fontId="10" fillId="0" borderId="0" xfId="13" applyFont="1" applyFill="1" applyAlignment="1">
      <alignment horizontal="right"/>
    </xf>
    <xf numFmtId="9" fontId="10" fillId="0" borderId="0" xfId="13" applyFont="1" applyFill="1"/>
    <xf numFmtId="9" fontId="8" fillId="0" borderId="0" xfId="13" applyFont="1" applyFill="1" applyAlignment="1">
      <alignment horizontal="center"/>
    </xf>
    <xf numFmtId="9" fontId="8" fillId="0" borderId="0" xfId="13" applyFont="1" applyFill="1" applyAlignment="1">
      <alignment horizontal="right"/>
    </xf>
    <xf numFmtId="9" fontId="15" fillId="0" borderId="3" xfId="13" applyFont="1" applyFill="1" applyBorder="1" applyAlignment="1">
      <alignment horizontal="center" vertical="center" wrapText="1"/>
    </xf>
    <xf numFmtId="9" fontId="3" fillId="0" borderId="2" xfId="13" applyFont="1" applyFill="1" applyBorder="1" applyAlignment="1"/>
    <xf numFmtId="9" fontId="3" fillId="0" borderId="1" xfId="13" applyFont="1" applyFill="1" applyBorder="1" applyAlignment="1"/>
    <xf numFmtId="9" fontId="18" fillId="0" borderId="1" xfId="13" applyFont="1" applyFill="1" applyBorder="1" applyAlignment="1"/>
    <xf numFmtId="9" fontId="4" fillId="0" borderId="1" xfId="13" applyFont="1" applyFill="1" applyBorder="1" applyAlignment="1"/>
    <xf numFmtId="9" fontId="11" fillId="0" borderId="0" xfId="13" applyFont="1" applyFill="1"/>
    <xf numFmtId="165" fontId="4" fillId="0" borderId="1" xfId="12" applyNumberFormat="1" applyFont="1" applyFill="1" applyBorder="1" applyAlignment="1">
      <alignment vertical="center" wrapText="1"/>
    </xf>
    <xf numFmtId="9" fontId="4" fillId="0" borderId="4" xfId="13" applyFont="1" applyFill="1" applyBorder="1" applyAlignment="1"/>
    <xf numFmtId="0" fontId="3" fillId="0" borderId="0" xfId="9" applyFont="1" applyFill="1" applyAlignment="1">
      <alignment horizontal="center"/>
    </xf>
    <xf numFmtId="0" fontId="8" fillId="0" borderId="0" xfId="9" applyFont="1" applyFill="1" applyAlignment="1">
      <alignment horizontal="center"/>
    </xf>
  </cellXfs>
  <cellStyles count="14">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 name="Percent"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GNH~1.NS\AppData\Local\Temp\Rar$DIa12712.35295\BIEU%2052-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
      <sheetName val="TR.DONG-CT"/>
      <sheetName val="tr.dong"/>
    </sheetNames>
    <sheetDataSet>
      <sheetData sheetId="0"/>
      <sheetData sheetId="1">
        <row r="9">
          <cell r="C9">
            <v>21228416</v>
          </cell>
          <cell r="D9">
            <v>41676977.974583</v>
          </cell>
        </row>
        <row r="10">
          <cell r="D10">
            <v>9924716.1310690008</v>
          </cell>
        </row>
        <row r="13">
          <cell r="C13">
            <v>17817982</v>
          </cell>
          <cell r="D13">
            <v>17931908.970805999</v>
          </cell>
        </row>
        <row r="14">
          <cell r="C14">
            <v>10868898</v>
          </cell>
          <cell r="D14">
            <v>13102741.026956001</v>
          </cell>
        </row>
        <row r="15">
          <cell r="D15">
            <v>11418909.766819002</v>
          </cell>
        </row>
        <row r="18">
          <cell r="D18">
            <v>22664.457999999999</v>
          </cell>
        </row>
        <row r="19">
          <cell r="D19">
            <v>11083.352878</v>
          </cell>
        </row>
        <row r="20">
          <cell r="D20">
            <v>274952.51577</v>
          </cell>
        </row>
        <row r="21">
          <cell r="D21">
            <v>60071.290445999999</v>
          </cell>
        </row>
        <row r="22">
          <cell r="D22">
            <v>33</v>
          </cell>
        </row>
        <row r="23">
          <cell r="D23">
            <v>28905.379000000001</v>
          </cell>
        </row>
        <row r="24">
          <cell r="D24">
            <v>516.63800000000003</v>
          </cell>
        </row>
        <row r="25">
          <cell r="D25">
            <v>10835789.514125001</v>
          </cell>
        </row>
        <row r="26">
          <cell r="D26">
            <v>81179.532785999996</v>
          </cell>
        </row>
        <row r="27">
          <cell r="D27">
            <v>1004.795</v>
          </cell>
        </row>
        <row r="30">
          <cell r="C30">
            <v>169850</v>
          </cell>
          <cell r="D30">
            <v>1683831.2601369999</v>
          </cell>
        </row>
        <row r="31">
          <cell r="C31">
            <v>6533309</v>
          </cell>
          <cell r="D31">
            <v>4744033.5962990001</v>
          </cell>
        </row>
        <row r="35">
          <cell r="C35">
            <v>1353759</v>
          </cell>
          <cell r="D35">
            <v>1027177.832416</v>
          </cell>
        </row>
        <row r="36">
          <cell r="C36">
            <v>89462</v>
          </cell>
          <cell r="D36">
            <v>39464.470918999999</v>
          </cell>
        </row>
        <row r="37">
          <cell r="C37">
            <v>2603300</v>
          </cell>
          <cell r="D37">
            <v>1975863.5291480001</v>
          </cell>
        </row>
        <row r="38">
          <cell r="C38">
            <v>93763</v>
          </cell>
          <cell r="D38">
            <v>86106.690887999997</v>
          </cell>
        </row>
        <row r="39">
          <cell r="C39">
            <v>10084</v>
          </cell>
          <cell r="D39">
            <v>9778.7021339999992</v>
          </cell>
        </row>
        <row r="40">
          <cell r="C40">
            <v>150328</v>
          </cell>
          <cell r="D40">
            <v>145023.308563</v>
          </cell>
        </row>
        <row r="41">
          <cell r="C41">
            <v>150908</v>
          </cell>
          <cell r="D41">
            <v>75872.599023000002</v>
          </cell>
        </row>
        <row r="42">
          <cell r="C42">
            <v>711740</v>
          </cell>
          <cell r="D42">
            <v>438453.67296</v>
          </cell>
        </row>
        <row r="43">
          <cell r="C43">
            <v>741829</v>
          </cell>
          <cell r="D43">
            <v>515248.746606</v>
          </cell>
        </row>
        <row r="44">
          <cell r="C44">
            <v>229961</v>
          </cell>
          <cell r="D44">
            <v>193094.930853</v>
          </cell>
        </row>
        <row r="46">
          <cell r="C46">
            <v>6200</v>
          </cell>
          <cell r="D46">
            <v>6088.007775</v>
          </cell>
        </row>
        <row r="48">
          <cell r="C48">
            <v>2910</v>
          </cell>
          <cell r="D48">
            <v>2910</v>
          </cell>
        </row>
        <row r="49">
          <cell r="C49">
            <v>330492</v>
          </cell>
        </row>
        <row r="51">
          <cell r="D51">
            <v>13791252.51874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view="pageLayout" topLeftCell="A34" zoomScaleNormal="100" workbookViewId="0">
      <selection activeCell="E1" sqref="E1:E1048576"/>
    </sheetView>
  </sheetViews>
  <sheetFormatPr defaultColWidth="11.6640625" defaultRowHeight="17.05"/>
  <cols>
    <col min="1" max="1" width="4.5546875" style="5" customWidth="1"/>
    <col min="2" max="2" width="53.109375" style="5" customWidth="1"/>
    <col min="3" max="3" width="12.5546875" style="30" customWidth="1"/>
    <col min="4" max="4" width="14.5546875" style="30" customWidth="1"/>
    <col min="5" max="5" width="8.33203125" style="52" customWidth="1"/>
    <col min="6" max="16384" width="11.6640625" style="5"/>
  </cols>
  <sheetData>
    <row r="1" spans="1:5">
      <c r="A1" s="21" t="s">
        <v>50</v>
      </c>
      <c r="E1" s="43" t="s">
        <v>48</v>
      </c>
    </row>
    <row r="2" spans="1:5">
      <c r="A2" s="6"/>
      <c r="E2" s="44"/>
    </row>
    <row r="3" spans="1:5">
      <c r="A3" s="55" t="s">
        <v>51</v>
      </c>
      <c r="B3" s="55"/>
      <c r="C3" s="55"/>
      <c r="D3" s="55"/>
      <c r="E3" s="55"/>
    </row>
    <row r="4" spans="1:5">
      <c r="A4" s="56" t="s">
        <v>52</v>
      </c>
      <c r="B4" s="56"/>
      <c r="C4" s="56"/>
      <c r="D4" s="56"/>
      <c r="E4" s="56"/>
    </row>
    <row r="5" spans="1:5">
      <c r="A5" s="22"/>
      <c r="B5" s="22"/>
      <c r="C5" s="31"/>
      <c r="D5" s="31"/>
      <c r="E5" s="45"/>
    </row>
    <row r="6" spans="1:5">
      <c r="A6" s="7"/>
      <c r="B6" s="8"/>
      <c r="C6" s="32"/>
      <c r="D6" s="32"/>
      <c r="E6" s="46" t="s">
        <v>0</v>
      </c>
    </row>
    <row r="7" spans="1:5" s="16" customFormat="1" ht="41.25" customHeight="1">
      <c r="A7" s="15" t="s">
        <v>1</v>
      </c>
      <c r="B7" s="15" t="s">
        <v>2</v>
      </c>
      <c r="C7" s="33" t="s">
        <v>26</v>
      </c>
      <c r="D7" s="33" t="s">
        <v>47</v>
      </c>
      <c r="E7" s="47" t="s">
        <v>16</v>
      </c>
    </row>
    <row r="8" spans="1:5" s="14" customFormat="1" ht="18" customHeight="1">
      <c r="A8" s="17"/>
      <c r="B8" s="29" t="s">
        <v>49</v>
      </c>
      <c r="C8" s="34">
        <f>'[1]TR.DONG-CT'!$C$9</f>
        <v>21228416</v>
      </c>
      <c r="D8" s="34">
        <f>'[1]TR.DONG-CT'!$D$9</f>
        <v>41676977.974583</v>
      </c>
      <c r="E8" s="48">
        <f>+D8/C8</f>
        <v>1.9632636733038866</v>
      </c>
    </row>
    <row r="9" spans="1:5" s="14" customFormat="1" ht="18" customHeight="1">
      <c r="A9" s="18" t="s">
        <v>3</v>
      </c>
      <c r="B9" s="19" t="s">
        <v>27</v>
      </c>
      <c r="C9" s="35"/>
      <c r="D9" s="35">
        <f>'[1]TR.DONG-CT'!$D$10</f>
        <v>9924716.1310690008</v>
      </c>
      <c r="E9" s="49"/>
    </row>
    <row r="10" spans="1:5" s="14" customFormat="1" ht="18" customHeight="1">
      <c r="A10" s="18" t="s">
        <v>4</v>
      </c>
      <c r="B10" s="19" t="s">
        <v>28</v>
      </c>
      <c r="C10" s="35">
        <f>'[1]TR.DONG-CT'!$C$13</f>
        <v>17817982</v>
      </c>
      <c r="D10" s="35">
        <f>'[1]TR.DONG-CT'!$D$13</f>
        <v>17931908.970805999</v>
      </c>
      <c r="E10" s="49">
        <f t="shared" ref="E10" si="0">+D10/C10</f>
        <v>1.006393932309843</v>
      </c>
    </row>
    <row r="11" spans="1:5" s="14" customFormat="1" ht="18" customHeight="1">
      <c r="A11" s="9"/>
      <c r="B11" s="10" t="s">
        <v>21</v>
      </c>
      <c r="C11" s="36"/>
      <c r="D11" s="36"/>
      <c r="E11" s="49"/>
    </row>
    <row r="12" spans="1:5" s="14" customFormat="1" ht="18" customHeight="1">
      <c r="A12" s="9" t="s">
        <v>5</v>
      </c>
      <c r="B12" s="11" t="s">
        <v>17</v>
      </c>
      <c r="C12" s="37">
        <f>'[1]TR.DONG-CT'!$C$14</f>
        <v>10868898</v>
      </c>
      <c r="D12" s="37">
        <f>'[1]TR.DONG-CT'!$D$14</f>
        <v>13102741.026956001</v>
      </c>
      <c r="E12" s="49">
        <f>+D12/C12</f>
        <v>1.2055261744986476</v>
      </c>
    </row>
    <row r="13" spans="1:5" s="14" customFormat="1" ht="18" customHeight="1">
      <c r="A13" s="23">
        <v>1</v>
      </c>
      <c r="B13" s="24" t="s">
        <v>18</v>
      </c>
      <c r="C13" s="38"/>
      <c r="D13" s="38">
        <f>'[1]TR.DONG-CT'!$D$15</f>
        <v>11418909.766819002</v>
      </c>
      <c r="E13" s="50"/>
    </row>
    <row r="14" spans="1:5" s="14" customFormat="1" ht="18" customHeight="1">
      <c r="A14" s="23"/>
      <c r="B14" s="25" t="s">
        <v>21</v>
      </c>
      <c r="C14" s="39"/>
      <c r="D14" s="39"/>
      <c r="E14" s="50"/>
    </row>
    <row r="15" spans="1:5" s="14" customFormat="1" ht="18" customHeight="1">
      <c r="A15" s="1" t="s">
        <v>29</v>
      </c>
      <c r="B15" s="2" t="s">
        <v>22</v>
      </c>
      <c r="C15" s="38"/>
      <c r="D15" s="38">
        <f>'[1]TR.DONG-CT'!$D$18</f>
        <v>22664.457999999999</v>
      </c>
      <c r="E15" s="50"/>
    </row>
    <row r="16" spans="1:5" s="14" customFormat="1" ht="18" customHeight="1">
      <c r="A16" s="1" t="s">
        <v>30</v>
      </c>
      <c r="B16" s="2" t="s">
        <v>23</v>
      </c>
      <c r="C16" s="38"/>
      <c r="D16" s="38">
        <f>'[1]TR.DONG-CT'!$D$19</f>
        <v>11083.352878</v>
      </c>
      <c r="E16" s="50"/>
    </row>
    <row r="17" spans="1:5" s="14" customFormat="1" ht="18" customHeight="1">
      <c r="A17" s="1" t="s">
        <v>31</v>
      </c>
      <c r="B17" s="2" t="s">
        <v>32</v>
      </c>
      <c r="C17" s="38"/>
      <c r="D17" s="38">
        <f>'[1]TR.DONG-CT'!$D$20</f>
        <v>274952.51577</v>
      </c>
      <c r="E17" s="50"/>
    </row>
    <row r="18" spans="1:5" s="14" customFormat="1" ht="18" customHeight="1">
      <c r="A18" s="1" t="s">
        <v>33</v>
      </c>
      <c r="B18" s="2" t="s">
        <v>34</v>
      </c>
      <c r="C18" s="38"/>
      <c r="D18" s="38">
        <f>'[1]TR.DONG-CT'!$D$21</f>
        <v>60071.290445999999</v>
      </c>
      <c r="E18" s="50"/>
    </row>
    <row r="19" spans="1:5" s="14" customFormat="1" ht="18" customHeight="1">
      <c r="A19" s="1" t="s">
        <v>35</v>
      </c>
      <c r="B19" s="2" t="s">
        <v>36</v>
      </c>
      <c r="C19" s="38"/>
      <c r="D19" s="38">
        <f>'[1]TR.DONG-CT'!$D$22</f>
        <v>33</v>
      </c>
      <c r="E19" s="50"/>
    </row>
    <row r="20" spans="1:5" s="14" customFormat="1" ht="18" customHeight="1">
      <c r="A20" s="1" t="s">
        <v>37</v>
      </c>
      <c r="B20" s="2" t="s">
        <v>38</v>
      </c>
      <c r="C20" s="38"/>
      <c r="D20" s="38">
        <f>'[1]TR.DONG-CT'!$D$23</f>
        <v>28905.379000000001</v>
      </c>
      <c r="E20" s="50"/>
    </row>
    <row r="21" spans="1:5" s="14" customFormat="1" ht="18" customHeight="1">
      <c r="A21" s="1" t="s">
        <v>39</v>
      </c>
      <c r="B21" s="2" t="s">
        <v>40</v>
      </c>
      <c r="C21" s="38"/>
      <c r="D21" s="38">
        <f>'[1]TR.DONG-CT'!$D$24</f>
        <v>516.63800000000003</v>
      </c>
      <c r="E21" s="50"/>
    </row>
    <row r="22" spans="1:5" s="14" customFormat="1" ht="18" customHeight="1">
      <c r="A22" s="1" t="s">
        <v>41</v>
      </c>
      <c r="B22" s="2" t="s">
        <v>42</v>
      </c>
      <c r="C22" s="38"/>
      <c r="D22" s="38">
        <f>'[1]TR.DONG-CT'!$D$25</f>
        <v>10835789.514125001</v>
      </c>
      <c r="E22" s="50"/>
    </row>
    <row r="23" spans="1:5" s="14" customFormat="1">
      <c r="A23" s="1" t="s">
        <v>43</v>
      </c>
      <c r="B23" s="2" t="s">
        <v>44</v>
      </c>
      <c r="C23" s="38"/>
      <c r="D23" s="38">
        <f>'[1]TR.DONG-CT'!$D$26</f>
        <v>81179.532785999996</v>
      </c>
      <c r="E23" s="50"/>
    </row>
    <row r="24" spans="1:5" s="14" customFormat="1" ht="18" customHeight="1">
      <c r="A24" s="1" t="s">
        <v>45</v>
      </c>
      <c r="B24" s="2" t="s">
        <v>46</v>
      </c>
      <c r="C24" s="38"/>
      <c r="D24" s="38">
        <f>'[1]TR.DONG-CT'!$D$27</f>
        <v>1004.795</v>
      </c>
      <c r="E24" s="50"/>
    </row>
    <row r="25" spans="1:5" s="14" customFormat="1" ht="60.9">
      <c r="A25" s="3">
        <v>2</v>
      </c>
      <c r="B25" s="4" t="s">
        <v>19</v>
      </c>
      <c r="C25" s="38"/>
      <c r="D25" s="38"/>
      <c r="E25" s="50"/>
    </row>
    <row r="26" spans="1:5" s="14" customFormat="1" ht="18" customHeight="1">
      <c r="A26" s="23">
        <v>3</v>
      </c>
      <c r="B26" s="24" t="s">
        <v>20</v>
      </c>
      <c r="C26" s="38">
        <f>'[1]TR.DONG-CT'!$C$30</f>
        <v>169850</v>
      </c>
      <c r="D26" s="38">
        <f>'[1]TR.DONG-CT'!$D$30</f>
        <v>1683831.2601369999</v>
      </c>
      <c r="E26" s="50"/>
    </row>
    <row r="27" spans="1:5" s="14" customFormat="1" ht="18" customHeight="1">
      <c r="A27" s="9" t="s">
        <v>6</v>
      </c>
      <c r="B27" s="11" t="s">
        <v>10</v>
      </c>
      <c r="C27" s="37">
        <f>'[1]TR.DONG-CT'!$C$31</f>
        <v>6533309</v>
      </c>
      <c r="D27" s="37">
        <f>'[1]TR.DONG-CT'!$D$31</f>
        <v>4744033.5962990001</v>
      </c>
      <c r="E27" s="51">
        <f t="shared" ref="E27:E40" si="1">+D27/C27</f>
        <v>0.7261302957351321</v>
      </c>
    </row>
    <row r="28" spans="1:5" ht="18" customHeight="1">
      <c r="A28" s="12"/>
      <c r="B28" s="13" t="s">
        <v>21</v>
      </c>
      <c r="C28" s="40"/>
      <c r="D28" s="40"/>
      <c r="E28" s="50"/>
    </row>
    <row r="29" spans="1:5" ht="18" customHeight="1">
      <c r="A29" s="12">
        <v>1</v>
      </c>
      <c r="B29" s="2" t="s">
        <v>22</v>
      </c>
      <c r="C29" s="38">
        <f>'[1]TR.DONG-CT'!$C$35</f>
        <v>1353759</v>
      </c>
      <c r="D29" s="38">
        <f>'[1]TR.DONG-CT'!$D$35</f>
        <v>1027177.832416</v>
      </c>
      <c r="E29" s="50">
        <f t="shared" si="1"/>
        <v>0.75875974410216296</v>
      </c>
    </row>
    <row r="30" spans="1:5" ht="18" customHeight="1">
      <c r="A30" s="12">
        <f t="shared" ref="A30:A38" si="2">+A29+1</f>
        <v>2</v>
      </c>
      <c r="B30" s="2" t="s">
        <v>23</v>
      </c>
      <c r="C30" s="38">
        <f>'[1]TR.DONG-CT'!$C$36</f>
        <v>89462</v>
      </c>
      <c r="D30" s="38">
        <f>'[1]TR.DONG-CT'!$D$36</f>
        <v>39464.470918999999</v>
      </c>
      <c r="E30" s="50">
        <f t="shared" si="1"/>
        <v>0.44113110503901098</v>
      </c>
    </row>
    <row r="31" spans="1:5" ht="18" customHeight="1">
      <c r="A31" s="12">
        <f t="shared" si="2"/>
        <v>3</v>
      </c>
      <c r="B31" s="2" t="s">
        <v>32</v>
      </c>
      <c r="C31" s="38">
        <f>'[1]TR.DONG-CT'!$C$37</f>
        <v>2603300</v>
      </c>
      <c r="D31" s="38">
        <f>'[1]TR.DONG-CT'!$D$37</f>
        <v>1975863.5291480001</v>
      </c>
      <c r="E31" s="50">
        <f t="shared" si="1"/>
        <v>0.75898418512964316</v>
      </c>
    </row>
    <row r="32" spans="1:5" ht="18" customHeight="1">
      <c r="A32" s="12">
        <f t="shared" si="2"/>
        <v>4</v>
      </c>
      <c r="B32" s="2" t="s">
        <v>34</v>
      </c>
      <c r="C32" s="38">
        <f>'[1]TR.DONG-CT'!$C$38</f>
        <v>93763</v>
      </c>
      <c r="D32" s="38">
        <f>'[1]TR.DONG-CT'!$D$38</f>
        <v>86106.690887999997</v>
      </c>
      <c r="E32" s="50">
        <f t="shared" si="1"/>
        <v>0.91834402576709362</v>
      </c>
    </row>
    <row r="33" spans="1:5" ht="18" customHeight="1">
      <c r="A33" s="12">
        <f t="shared" si="2"/>
        <v>5</v>
      </c>
      <c r="B33" s="2" t="s">
        <v>36</v>
      </c>
      <c r="C33" s="38">
        <f>'[1]TR.DONG-CT'!$C$39</f>
        <v>10084</v>
      </c>
      <c r="D33" s="38">
        <f>'[1]TR.DONG-CT'!$D$39</f>
        <v>9778.7021339999992</v>
      </c>
      <c r="E33" s="50">
        <f t="shared" si="1"/>
        <v>0.96972452737009118</v>
      </c>
    </row>
    <row r="34" spans="1:5" ht="18" customHeight="1">
      <c r="A34" s="12">
        <f t="shared" si="2"/>
        <v>6</v>
      </c>
      <c r="B34" s="2" t="s">
        <v>38</v>
      </c>
      <c r="C34" s="38">
        <f>'[1]TR.DONG-CT'!$C$40</f>
        <v>150328</v>
      </c>
      <c r="D34" s="38">
        <f>'[1]TR.DONG-CT'!$D$40</f>
        <v>145023.308563</v>
      </c>
      <c r="E34" s="50">
        <f t="shared" si="1"/>
        <v>0.96471255230562503</v>
      </c>
    </row>
    <row r="35" spans="1:5" ht="18" customHeight="1">
      <c r="A35" s="12">
        <f t="shared" si="2"/>
        <v>7</v>
      </c>
      <c r="B35" s="2" t="s">
        <v>40</v>
      </c>
      <c r="C35" s="38">
        <f>'[1]TR.DONG-CT'!$C$41</f>
        <v>150908</v>
      </c>
      <c r="D35" s="38">
        <f>'[1]TR.DONG-CT'!$D$41</f>
        <v>75872.599023000002</v>
      </c>
      <c r="E35" s="50">
        <f t="shared" si="1"/>
        <v>0.50277386899965548</v>
      </c>
    </row>
    <row r="36" spans="1:5" ht="18" customHeight="1">
      <c r="A36" s="12">
        <f t="shared" si="2"/>
        <v>8</v>
      </c>
      <c r="B36" s="2" t="s">
        <v>42</v>
      </c>
      <c r="C36" s="38">
        <f>'[1]TR.DONG-CT'!$C$42</f>
        <v>711740</v>
      </c>
      <c r="D36" s="38">
        <f>'[1]TR.DONG-CT'!$D$42</f>
        <v>438453.67296</v>
      </c>
      <c r="E36" s="50">
        <f t="shared" si="1"/>
        <v>0.61603067547138002</v>
      </c>
    </row>
    <row r="37" spans="1:5" ht="18" customHeight="1">
      <c r="A37" s="12">
        <f t="shared" si="2"/>
        <v>9</v>
      </c>
      <c r="B37" s="2" t="s">
        <v>44</v>
      </c>
      <c r="C37" s="38">
        <f>'[1]TR.DONG-CT'!$C$43</f>
        <v>741829</v>
      </c>
      <c r="D37" s="38">
        <f>'[1]TR.DONG-CT'!$D$43</f>
        <v>515248.746606</v>
      </c>
      <c r="E37" s="50">
        <f t="shared" si="1"/>
        <v>0.69456538717952521</v>
      </c>
    </row>
    <row r="38" spans="1:5" ht="18" customHeight="1">
      <c r="A38" s="12">
        <f t="shared" si="2"/>
        <v>10</v>
      </c>
      <c r="B38" s="2" t="s">
        <v>46</v>
      </c>
      <c r="C38" s="38">
        <f>'[1]TR.DONG-CT'!$C$44</f>
        <v>229961</v>
      </c>
      <c r="D38" s="38">
        <f>'[1]TR.DONG-CT'!$D$44</f>
        <v>193094.930853</v>
      </c>
      <c r="E38" s="50">
        <f t="shared" si="1"/>
        <v>0.83968555908610587</v>
      </c>
    </row>
    <row r="39" spans="1:5" ht="18" customHeight="1">
      <c r="A39" s="9" t="s">
        <v>7</v>
      </c>
      <c r="B39" s="26" t="s">
        <v>11</v>
      </c>
      <c r="C39" s="53">
        <f>'[1]TR.DONG-CT'!$C$46</f>
        <v>6200</v>
      </c>
      <c r="D39" s="53">
        <f>'[1]TR.DONG-CT'!$D$46</f>
        <v>6088.007775</v>
      </c>
      <c r="E39" s="51">
        <f t="shared" si="1"/>
        <v>0.98193673790322578</v>
      </c>
    </row>
    <row r="40" spans="1:5" ht="18" customHeight="1">
      <c r="A40" s="20" t="s">
        <v>8</v>
      </c>
      <c r="B40" s="26" t="s">
        <v>12</v>
      </c>
      <c r="C40" s="53">
        <f>'[1]TR.DONG-CT'!$C$48</f>
        <v>2910</v>
      </c>
      <c r="D40" s="53">
        <f>'[1]TR.DONG-CT'!$D$48</f>
        <v>2910</v>
      </c>
      <c r="E40" s="51">
        <f t="shared" si="1"/>
        <v>1</v>
      </c>
    </row>
    <row r="41" spans="1:5" ht="18" customHeight="1">
      <c r="A41" s="20" t="s">
        <v>9</v>
      </c>
      <c r="B41" s="26" t="s">
        <v>13</v>
      </c>
      <c r="C41" s="53">
        <f>'[1]TR.DONG-CT'!$C$49</f>
        <v>330492</v>
      </c>
      <c r="D41" s="53"/>
      <c r="E41" s="51"/>
    </row>
    <row r="42" spans="1:5" s="14" customFormat="1" ht="18" customHeight="1">
      <c r="A42" s="20" t="s">
        <v>24</v>
      </c>
      <c r="B42" s="26" t="s">
        <v>14</v>
      </c>
      <c r="C42" s="41"/>
      <c r="D42" s="41"/>
      <c r="E42" s="51"/>
    </row>
    <row r="43" spans="1:5" s="14" customFormat="1" ht="18" customHeight="1">
      <c r="A43" s="27" t="s">
        <v>15</v>
      </c>
      <c r="B43" s="28" t="s">
        <v>25</v>
      </c>
      <c r="C43" s="42"/>
      <c r="D43" s="42">
        <f>'[1]TR.DONG-CT'!$D$51</f>
        <v>13791252.51874</v>
      </c>
      <c r="E43" s="54"/>
    </row>
  </sheetData>
  <mergeCells count="2">
    <mergeCell ref="A3:E3"/>
    <mergeCell ref="A4:E4"/>
  </mergeCells>
  <printOptions horizontalCentered="1"/>
  <pageMargins left="0.45" right="0.45" top="0.75" bottom="0.75" header="0.3" footer="0.3"/>
  <pageSetup paperSize="9" orientation="portrait"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3D7FF3-F107-4322-910B-7D0F94F11DF4}">
  <ds:schemaRef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0E12940-5313-4F99-B57E-358F59473372}">
  <ds:schemaRefs>
    <ds:schemaRef ds:uri="http://schemas.microsoft.com/sharepoint/v3/contenttype/forms"/>
  </ds:schemaRefs>
</ds:datastoreItem>
</file>

<file path=customXml/itemProps3.xml><?xml version="1.0" encoding="utf-8"?>
<ds:datastoreItem xmlns:ds="http://schemas.openxmlformats.org/officeDocument/2006/customXml" ds:itemID="{FAF86C89-2D34-465F-9A2D-EF171F040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QT-2021-N-B65-TT343-75</vt:lpstr>
      <vt:lpstr>'QT-2021-N-B65-TT343-75'!Print_Titles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2022-12-23T01:26:44Z</cp:lastPrinted>
  <dcterms:created xsi:type="dcterms:W3CDTF">2018-08-22T07:49:45Z</dcterms:created>
  <dcterms:modified xsi:type="dcterms:W3CDTF">2022-12-23T01:26:49Z</dcterms:modified>
</cp:coreProperties>
</file>