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5\CONG KHAI NGAN SACH\QUYET TOAN 2023\"/>
    </mc:Choice>
  </mc:AlternateContent>
  <bookViews>
    <workbookView xWindow="32763" yWindow="32763" windowWidth="19204" windowHeight="11393"/>
  </bookViews>
  <sheets>
    <sheet name="QT-2023-N-B62-TT343-75" sheetId="1" r:id="rId1"/>
  </sheets>
  <calcPr calcId="152511"/>
</workbook>
</file>

<file path=xl/calcChain.xml><?xml version="1.0" encoding="utf-8"?>
<calcChain xmlns="http://schemas.openxmlformats.org/spreadsheetml/2006/main">
  <c r="D26" i="1" l="1"/>
  <c r="C26" i="1"/>
  <c r="E17" i="1"/>
  <c r="E14" i="1"/>
  <c r="E16" i="1"/>
  <c r="C31" i="1" l="1"/>
  <c r="C9" i="1"/>
  <c r="E10" i="1" l="1"/>
  <c r="C12" i="1" l="1"/>
  <c r="D12" i="1" l="1"/>
  <c r="D9" i="1" l="1"/>
  <c r="E19" i="1" l="1"/>
  <c r="E20" i="1"/>
  <c r="E21" i="1"/>
  <c r="E23" i="1"/>
  <c r="E24" i="1"/>
  <c r="E11" i="1"/>
  <c r="E26" i="1" l="1"/>
  <c r="E28" i="1"/>
  <c r="E12" i="1"/>
  <c r="E9" i="1"/>
  <c r="E8" i="1" l="1"/>
  <c r="E18" i="1" l="1"/>
  <c r="A28" i="1" l="1"/>
  <c r="A12" i="1"/>
  <c r="A15" i="1"/>
  <c r="A16" i="1" s="1"/>
  <c r="A17" i="1" s="1"/>
</calcChain>
</file>

<file path=xl/sharedStrings.xml><?xml version="1.0" encoding="utf-8"?>
<sst xmlns="http://schemas.openxmlformats.org/spreadsheetml/2006/main" count="56" uniqueCount="53">
  <si>
    <t>Đơn vị: Triệu đồng</t>
  </si>
  <si>
    <t>STT</t>
  </si>
  <si>
    <t>NỘI DUNG</t>
  </si>
  <si>
    <t>A</t>
  </si>
  <si>
    <t>B</t>
  </si>
  <si>
    <t>TỔNG NGUỒN THU NSĐP</t>
  </si>
  <si>
    <t>I</t>
  </si>
  <si>
    <t>Thu NSĐP hưởng 100%</t>
  </si>
  <si>
    <t>Thu NSĐP hưởng từ các khoản thu phân chia</t>
  </si>
  <si>
    <t>II</t>
  </si>
  <si>
    <t>Thu bổ sung từ NSTW</t>
  </si>
  <si>
    <t>Thu bổ sung có mục tiêu</t>
  </si>
  <si>
    <t>III</t>
  </si>
  <si>
    <t>Thu từ quỹ dự trữ tài chính</t>
  </si>
  <si>
    <t>Thu kết dư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</si>
  <si>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</si>
  <si>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</si>
  <si>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</si>
  <si>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</si>
  <si>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</si>
  <si>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</si>
  <si>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</si>
  <si>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</si>
  <si>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</si>
  <si>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</si>
  <si>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</si>
  <si>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Chi chuyển nguồn sang năm sau</t>
  </si>
  <si>
    <t>C</t>
  </si>
  <si>
    <t>D</t>
  </si>
  <si>
    <t>CHI TRẢ NỢ GỐC CỦA NSĐP</t>
  </si>
  <si>
    <t>Từ nguồn vay để trả nợ gốc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</si>
  <si>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</si>
  <si>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</si>
  <si>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</si>
  <si>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</si>
  <si>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</si>
  <si>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-</t>
  </si>
  <si>
    <t xml:space="preserve">Thu bổ sung cân đối </t>
  </si>
  <si>
    <t>DỰ TOÁN</t>
  </si>
  <si>
    <t>Chi cân đối NSĐP</t>
  </si>
  <si>
    <t>Biểu số 62/CK-NSNN</t>
  </si>
  <si>
    <t>QUYẾT TOÁN</t>
  </si>
  <si>
    <t>SO SÁNH
(%)</t>
  </si>
  <si>
    <t>Thu ngân sách địa phương được hưởng theo phân cấp</t>
  </si>
  <si>
    <t>E</t>
  </si>
  <si>
    <t>TỔNG MỨC DƯ NỢ VAY CUỐI NĂM CỦA NSĐP</t>
  </si>
  <si>
    <t>ỦY BAN NHÂN DÂN</t>
  </si>
  <si>
    <t>TỈNH ĐỒNG NAI</t>
  </si>
  <si>
    <t>CÂN ĐỐI NGÂN SÁCH ĐỊA PHƯƠNG NĂM 2023</t>
  </si>
  <si>
    <t>(Đính kèm Quyết định số                   /QĐ -UBND ngày           /        /            của UBND tỉnh Đồng Nai)</t>
  </si>
  <si>
    <t>BỘI CHI NSĐP</t>
  </si>
  <si>
    <t>KẾT DƯ NSĐP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</si>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</sst>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  <numFmt numFmtId="166" formatCode="_(* #,##0.0_);_(* \(#,##0.0\);_(* &quot;-&quot;??_);_(@_)"/>
  </numFmts>
  <fonts count="20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i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.Vn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16" fillId="0" borderId="0"/>
    <xf numFmtId="0" fontId="9" fillId="0" borderId="0"/>
    <xf numFmtId="0" fontId="14" fillId="0" borderId="0"/>
    <xf numFmtId="0" fontId="1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Fill="1" applyAlignment="1"/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2" xfId="0" quotePrefix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7" fillId="0" borderId="0" xfId="0" applyFont="1" applyFill="1"/>
    <xf numFmtId="0" fontId="12" fillId="0" borderId="1" xfId="0" applyFont="1" applyFill="1" applyBorder="1"/>
    <xf numFmtId="0" fontId="12" fillId="0" borderId="2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11" fillId="0" borderId="2" xfId="0" applyFont="1" applyFill="1" applyBorder="1"/>
    <xf numFmtId="0" fontId="5" fillId="0" borderId="0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/>
    <xf numFmtId="0" fontId="8" fillId="0" borderId="0" xfId="0" applyFont="1" applyFill="1" applyAlignment="1">
      <alignment vertical="center"/>
    </xf>
    <xf numFmtId="165" fontId="3" fillId="0" borderId="0" xfId="11" applyNumberFormat="1" applyFont="1" applyFill="1" applyAlignment="1">
      <alignment horizontal="centerContinuous"/>
    </xf>
    <xf numFmtId="165" fontId="3" fillId="0" borderId="0" xfId="11" applyNumberFormat="1" applyFont="1" applyFill="1"/>
    <xf numFmtId="165" fontId="3" fillId="0" borderId="0" xfId="11" applyNumberFormat="1" applyFont="1" applyFill="1" applyAlignment="1"/>
    <xf numFmtId="165" fontId="3" fillId="0" borderId="0" xfId="11" applyNumberFormat="1" applyFont="1" applyFill="1" applyBorder="1"/>
    <xf numFmtId="165" fontId="3" fillId="0" borderId="2" xfId="11" applyNumberFormat="1" applyFont="1" applyFill="1" applyBorder="1"/>
    <xf numFmtId="165" fontId="3" fillId="0" borderId="5" xfId="11" applyNumberFormat="1" applyFont="1" applyFill="1" applyBorder="1"/>
    <xf numFmtId="9" fontId="3" fillId="0" borderId="0" xfId="12" applyFont="1" applyFill="1" applyAlignment="1">
      <alignment horizontal="centerContinuous"/>
    </xf>
    <xf numFmtId="9" fontId="3" fillId="0" borderId="2" xfId="12" applyFont="1" applyFill="1" applyBorder="1"/>
    <xf numFmtId="9" fontId="3" fillId="0" borderId="0" xfId="12" applyFont="1" applyFill="1"/>
    <xf numFmtId="9" fontId="4" fillId="0" borderId="2" xfId="12" applyFont="1" applyFill="1" applyBorder="1"/>
    <xf numFmtId="165" fontId="4" fillId="0" borderId="1" xfId="11" applyNumberFormat="1" applyFont="1" applyFill="1" applyBorder="1"/>
    <xf numFmtId="165" fontId="8" fillId="0" borderId="0" xfId="0" applyNumberFormat="1" applyFont="1" applyFill="1"/>
    <xf numFmtId="165" fontId="4" fillId="0" borderId="2" xfId="11" applyNumberFormat="1" applyFont="1" applyFill="1" applyBorder="1"/>
    <xf numFmtId="165" fontId="4" fillId="0" borderId="4" xfId="11" applyNumberFormat="1" applyFont="1" applyFill="1" applyBorder="1"/>
    <xf numFmtId="9" fontId="4" fillId="0" borderId="1" xfId="12" applyFont="1" applyFill="1" applyBorder="1"/>
    <xf numFmtId="9" fontId="4" fillId="0" borderId="4" xfId="12" applyFont="1" applyFill="1" applyBorder="1"/>
    <xf numFmtId="37" fontId="4" fillId="0" borderId="8" xfId="11" applyNumberFormat="1" applyFont="1" applyBorder="1" applyAlignment="1">
      <alignment vertical="center" wrapText="1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 wrapText="1"/>
    </xf>
    <xf numFmtId="165" fontId="4" fillId="0" borderId="9" xfId="11" applyNumberFormat="1" applyFont="1" applyFill="1" applyBorder="1"/>
    <xf numFmtId="9" fontId="4" fillId="0" borderId="9" xfId="12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65" fontId="4" fillId="0" borderId="6" xfId="11" applyNumberFormat="1" applyFont="1" applyFill="1" applyBorder="1" applyAlignment="1">
      <alignment horizontal="center" vertical="center" wrapText="1"/>
    </xf>
    <xf numFmtId="165" fontId="19" fillId="0" borderId="7" xfId="11" applyNumberFormat="1" applyFont="1" applyFill="1" applyBorder="1" applyAlignment="1">
      <alignment horizontal="center" vertical="center" wrapText="1"/>
    </xf>
    <xf numFmtId="9" fontId="4" fillId="0" borderId="6" xfId="12" applyFont="1" applyFill="1" applyBorder="1" applyAlignment="1">
      <alignment horizontal="center" vertical="center" wrapText="1"/>
    </xf>
    <xf numFmtId="9" fontId="19" fillId="0" borderId="7" xfId="1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top"/>
    </xf>
    <xf numFmtId="166" fontId="3" fillId="0" borderId="2" xfId="11" applyNumberFormat="1" applyFont="1" applyFill="1" applyBorder="1"/>
    <xf numFmtId="43" fontId="3" fillId="0" borderId="2" xfId="11" applyNumberFormat="1" applyFont="1" applyFill="1" applyBorder="1"/>
    <xf numFmtId="166" fontId="4" fillId="0" borderId="9" xfId="11" applyNumberFormat="1" applyFont="1" applyFill="1" applyBorder="1"/>
  </cellXfs>
  <cellStyles count="13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1356879</xdr:colOff>
      <xdr:row>1</xdr:row>
      <xdr:rowOff>180975</xdr:rowOff>
    </xdr:from>
    <xdr:to>
      <xdr:col>1</xdr:col>
      <xdr:colOff>2004579</xdr:colOff>
      <xdr:row>1</xdr:row>
      <xdr:rowOff>180975</xdr:rowOff>
    </xdr:to>
    <xdr:cxnSp macro="">
      <xdr:nvCxnSpPr>
        <xdr:cNvPr id="3" name="Straight Connector 2"/>
        <xdr:cNvCxnSpPr/>
      </xdr:nvCxnSpPr>
      <xdr:spPr>
        <a:xfrm>
          <a:off x="1730952" y="446982"/>
          <a:ext cx="6477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0" workbookViewId="0">
      <selection activeCell="G24" sqref="G24"/>
    </sheetView>
  </sheetViews>
  <sheetFormatPr defaultColWidth="12.8984375" defaultRowHeight="15.55"/>
  <cols>
    <col min="1" max="1" width="5" style="2" customWidth="1"/>
    <col min="2" max="2" width="51" style="2" customWidth="1"/>
    <col min="3" max="3" width="14.3984375" style="27" customWidth="1"/>
    <col min="4" max="4" width="16.09765625" style="27" customWidth="1"/>
    <col min="5" max="5" width="10.8984375" style="34" customWidth="1"/>
    <col min="6" max="6" width="14.8984375" style="2" bestFit="1" customWidth="1"/>
    <col min="7" max="7" width="15" style="2" customWidth="1"/>
    <col min="8" max="16384" width="12.8984375" style="2"/>
  </cols>
  <sheetData>
    <row r="1" spans="1:8" ht="20.9" customHeight="1">
      <c r="A1" s="58" t="s">
        <v>46</v>
      </c>
      <c r="B1" s="58"/>
      <c r="C1" s="28"/>
      <c r="D1" s="49" t="s">
        <v>40</v>
      </c>
      <c r="E1" s="50"/>
      <c r="F1" s="1"/>
    </row>
    <row r="2" spans="1:8">
      <c r="A2" s="59" t="s">
        <v>47</v>
      </c>
      <c r="B2" s="59"/>
      <c r="C2" s="26"/>
      <c r="D2" s="26"/>
      <c r="E2" s="32"/>
    </row>
    <row r="3" spans="1:8" s="25" customFormat="1" ht="27.8" customHeight="1">
      <c r="A3" s="60" t="s">
        <v>48</v>
      </c>
      <c r="B3" s="60"/>
      <c r="C3" s="60"/>
      <c r="D3" s="60"/>
      <c r="E3" s="60"/>
    </row>
    <row r="4" spans="1:8" ht="20.9" customHeight="1">
      <c r="A4" s="61" t="s">
        <v>49</v>
      </c>
      <c r="B4" s="61"/>
      <c r="C4" s="61"/>
      <c r="D4" s="61"/>
      <c r="E4" s="61"/>
      <c r="F4" s="22"/>
      <c r="G4" s="22"/>
      <c r="H4" s="22"/>
    </row>
    <row r="5" spans="1:8" ht="19.45" customHeight="1">
      <c r="A5" s="3"/>
      <c r="B5" s="3"/>
      <c r="C5" s="29"/>
      <c r="D5" s="51" t="s">
        <v>0</v>
      </c>
      <c r="E5" s="51"/>
    </row>
    <row r="6" spans="1:8">
      <c r="A6" s="52" t="s">
        <v>1</v>
      </c>
      <c r="B6" s="52" t="s">
        <v>2</v>
      </c>
      <c r="C6" s="54" t="s">
        <v>38</v>
      </c>
      <c r="D6" s="54" t="s">
        <v>41</v>
      </c>
      <c r="E6" s="56" t="s">
        <v>42</v>
      </c>
    </row>
    <row r="7" spans="1:8" ht="21.75" customHeight="1">
      <c r="A7" s="53"/>
      <c r="B7" s="53"/>
      <c r="C7" s="55"/>
      <c r="D7" s="55"/>
      <c r="E7" s="57"/>
    </row>
    <row r="8" spans="1:8" s="4" customFormat="1" ht="19.45" customHeight="1">
      <c r="A8" s="5" t="s">
        <v>3</v>
      </c>
      <c r="B8" s="14" t="s">
        <v>5</v>
      </c>
      <c r="C8" s="36">
        <v>37269971</v>
      </c>
      <c r="D8" s="36">
        <v>55935141</v>
      </c>
      <c r="E8" s="40">
        <f>+D8/C8</f>
        <v>1.5008098879390059</v>
      </c>
      <c r="F8" s="37"/>
      <c r="G8" s="37"/>
    </row>
    <row r="9" spans="1:8" s="4" customFormat="1" ht="19.45" customHeight="1">
      <c r="A9" s="7">
        <v>1</v>
      </c>
      <c r="B9" s="16" t="s">
        <v>43</v>
      </c>
      <c r="C9" s="30">
        <f>+C10+C11</f>
        <v>24700110</v>
      </c>
      <c r="D9" s="30">
        <f>+D10+D11</f>
        <v>24828687</v>
      </c>
      <c r="E9" s="33">
        <f>+D9/C9</f>
        <v>1.0052055233762116</v>
      </c>
      <c r="F9" s="37"/>
      <c r="G9" s="37"/>
    </row>
    <row r="10" spans="1:8" s="4" customFormat="1" ht="19.45" customHeight="1">
      <c r="A10" s="7" t="s">
        <v>36</v>
      </c>
      <c r="B10" s="8" t="s">
        <v>7</v>
      </c>
      <c r="C10" s="30">
        <v>10037492</v>
      </c>
      <c r="D10" s="30">
        <v>10556021</v>
      </c>
      <c r="E10" s="33">
        <f>+D10/C10</f>
        <v>1.0516592192551686</v>
      </c>
      <c r="F10" s="37"/>
    </row>
    <row r="11" spans="1:8" s="4" customFormat="1" ht="19.45" customHeight="1">
      <c r="A11" s="7" t="s">
        <v>36</v>
      </c>
      <c r="B11" s="8" t="s">
        <v>8</v>
      </c>
      <c r="C11" s="30">
        <v>14662618</v>
      </c>
      <c r="D11" s="30">
        <v>14272666</v>
      </c>
      <c r="E11" s="33">
        <f t="shared" ref="E11:E28" si="0">+D11/C11</f>
        <v>0.97340502221363201</v>
      </c>
      <c r="F11" s="37"/>
    </row>
    <row r="12" spans="1:8" s="4" customFormat="1" ht="19.45" customHeight="1">
      <c r="A12" s="7">
        <f>A9+1</f>
        <v>2</v>
      </c>
      <c r="B12" s="16" t="s">
        <v>10</v>
      </c>
      <c r="C12" s="30">
        <f>+C13+C14</f>
        <v>1963529</v>
      </c>
      <c r="D12" s="30">
        <f>+D13+D14</f>
        <v>4476901</v>
      </c>
      <c r="E12" s="33">
        <f t="shared" si="0"/>
        <v>2.2800279496763225</v>
      </c>
      <c r="F12" s="37"/>
    </row>
    <row r="13" spans="1:8" s="4" customFormat="1" ht="19.45" customHeight="1">
      <c r="A13" s="9" t="s">
        <v>36</v>
      </c>
      <c r="B13" s="16" t="s">
        <v>37</v>
      </c>
      <c r="C13" s="30"/>
      <c r="D13" s="30"/>
      <c r="E13" s="33"/>
      <c r="F13" s="37"/>
    </row>
    <row r="14" spans="1:8" s="4" customFormat="1" ht="19.45" customHeight="1">
      <c r="A14" s="9" t="s">
        <v>36</v>
      </c>
      <c r="B14" s="16" t="s">
        <v>11</v>
      </c>
      <c r="C14" s="30">
        <v>1963529</v>
      </c>
      <c r="D14" s="30">
        <v>4476901</v>
      </c>
      <c r="E14" s="33">
        <f t="shared" si="0"/>
        <v>2.2800279496763225</v>
      </c>
      <c r="F14" s="37"/>
    </row>
    <row r="15" spans="1:8" s="13" customFormat="1" ht="19.45" customHeight="1">
      <c r="A15" s="7">
        <f>A12+1</f>
        <v>3</v>
      </c>
      <c r="B15" s="16" t="s">
        <v>13</v>
      </c>
      <c r="C15" s="30"/>
      <c r="D15" s="30"/>
      <c r="E15" s="33"/>
      <c r="F15" s="37"/>
    </row>
    <row r="16" spans="1:8" s="13" customFormat="1" ht="19.45" customHeight="1">
      <c r="A16" s="7">
        <f>A15+1</f>
        <v>4</v>
      </c>
      <c r="B16" s="16" t="s">
        <v>14</v>
      </c>
      <c r="C16" s="30">
        <v>9109329</v>
      </c>
      <c r="D16" s="30">
        <v>11783992</v>
      </c>
      <c r="E16" s="33">
        <f t="shared" si="0"/>
        <v>1.2936180041361993</v>
      </c>
      <c r="F16" s="37"/>
    </row>
    <row r="17" spans="1:6" s="13" customFormat="1" ht="19.45" customHeight="1">
      <c r="A17" s="7">
        <f>A16+1</f>
        <v>5</v>
      </c>
      <c r="B17" s="16" t="s">
        <v>15</v>
      </c>
      <c r="C17" s="30">
        <v>303352</v>
      </c>
      <c r="D17" s="30">
        <v>14441914</v>
      </c>
      <c r="E17" s="33">
        <f t="shared" si="0"/>
        <v>47.607775785226401</v>
      </c>
      <c r="F17" s="37"/>
    </row>
    <row r="18" spans="1:6" s="4" customFormat="1" ht="19.45" customHeight="1">
      <c r="A18" s="6" t="s">
        <v>4</v>
      </c>
      <c r="B18" s="15" t="s">
        <v>16</v>
      </c>
      <c r="C18" s="38">
        <v>37269971</v>
      </c>
      <c r="D18" s="38">
        <v>43493802</v>
      </c>
      <c r="E18" s="35">
        <f t="shared" si="0"/>
        <v>1.1669931806493758</v>
      </c>
      <c r="F18" s="37"/>
    </row>
    <row r="19" spans="1:6" s="4" customFormat="1" ht="19.45" customHeight="1">
      <c r="A19" s="6" t="s">
        <v>6</v>
      </c>
      <c r="B19" s="17" t="s">
        <v>39</v>
      </c>
      <c r="C19" s="38">
        <v>29771545</v>
      </c>
      <c r="D19" s="38">
        <v>43113483</v>
      </c>
      <c r="E19" s="35">
        <f t="shared" si="0"/>
        <v>1.4481439575944077</v>
      </c>
      <c r="F19" s="37"/>
    </row>
    <row r="20" spans="1:6" s="4" customFormat="1" ht="19.45" customHeight="1">
      <c r="A20" s="7">
        <v>1</v>
      </c>
      <c r="B20" s="16" t="s">
        <v>17</v>
      </c>
      <c r="C20" s="30">
        <v>12059512</v>
      </c>
      <c r="D20" s="30">
        <v>11673965</v>
      </c>
      <c r="E20" s="33">
        <f t="shared" si="0"/>
        <v>0.96802963503000783</v>
      </c>
      <c r="F20" s="37"/>
    </row>
    <row r="21" spans="1:6" s="4" customFormat="1" ht="19.45" customHeight="1">
      <c r="A21" s="7">
        <v>2</v>
      </c>
      <c r="B21" s="16" t="s">
        <v>18</v>
      </c>
      <c r="C21" s="30">
        <v>14801535</v>
      </c>
      <c r="D21" s="30">
        <v>14062189</v>
      </c>
      <c r="E21" s="33">
        <f t="shared" si="0"/>
        <v>0.95004936987954292</v>
      </c>
      <c r="F21" s="37"/>
    </row>
    <row r="22" spans="1:6" s="4" customFormat="1" ht="19.45" customHeight="1">
      <c r="A22" s="7">
        <v>3</v>
      </c>
      <c r="B22" s="16" t="s">
        <v>19</v>
      </c>
      <c r="C22" s="30"/>
      <c r="D22" s="63">
        <v>0.84</v>
      </c>
      <c r="E22" s="33"/>
      <c r="F22" s="37"/>
    </row>
    <row r="23" spans="1:6" ht="19.45" customHeight="1">
      <c r="A23" s="7">
        <v>4</v>
      </c>
      <c r="B23" s="16" t="s">
        <v>20</v>
      </c>
      <c r="C23" s="30">
        <v>555910</v>
      </c>
      <c r="D23" s="30">
        <v>555910</v>
      </c>
      <c r="E23" s="33">
        <f t="shared" si="0"/>
        <v>1</v>
      </c>
      <c r="F23" s="37"/>
    </row>
    <row r="24" spans="1:6" ht="19.45" customHeight="1">
      <c r="A24" s="7">
        <v>5</v>
      </c>
      <c r="B24" s="16" t="s">
        <v>21</v>
      </c>
      <c r="C24" s="30">
        <v>498582</v>
      </c>
      <c r="D24" s="30"/>
      <c r="E24" s="33">
        <f t="shared" si="0"/>
        <v>0</v>
      </c>
      <c r="F24" s="37"/>
    </row>
    <row r="25" spans="1:6" ht="19.45" customHeight="1">
      <c r="A25" s="7">
        <v>6</v>
      </c>
      <c r="B25" s="16" t="s">
        <v>22</v>
      </c>
      <c r="C25" s="30"/>
      <c r="D25" s="30"/>
      <c r="E25" s="33"/>
      <c r="F25" s="37"/>
    </row>
    <row r="26" spans="1:6" s="4" customFormat="1" ht="19.45" customHeight="1">
      <c r="A26" s="6" t="s">
        <v>9</v>
      </c>
      <c r="B26" s="17" t="s">
        <v>23</v>
      </c>
      <c r="C26" s="38">
        <f>+C27+C28</f>
        <v>1856006</v>
      </c>
      <c r="D26" s="38">
        <f>+D27+D28</f>
        <v>738866</v>
      </c>
      <c r="E26" s="35">
        <f t="shared" si="0"/>
        <v>0.39809461822860487</v>
      </c>
      <c r="F26" s="37"/>
    </row>
    <row r="27" spans="1:6" s="4" customFormat="1" ht="19.45" customHeight="1">
      <c r="A27" s="7">
        <v>1</v>
      </c>
      <c r="B27" s="16" t="s">
        <v>24</v>
      </c>
      <c r="C27" s="30"/>
      <c r="D27" s="30"/>
      <c r="E27" s="33"/>
      <c r="F27" s="37"/>
    </row>
    <row r="28" spans="1:6" s="4" customFormat="1" ht="19.45" customHeight="1">
      <c r="A28" s="7">
        <f>A27+1</f>
        <v>2</v>
      </c>
      <c r="B28" s="16" t="s">
        <v>25</v>
      </c>
      <c r="C28" s="30">
        <v>1856006</v>
      </c>
      <c r="D28" s="30">
        <v>738866</v>
      </c>
      <c r="E28" s="33">
        <f t="shared" si="0"/>
        <v>0.39809461822860487</v>
      </c>
      <c r="F28" s="37"/>
    </row>
    <row r="29" spans="1:6" s="4" customFormat="1" ht="19.45" customHeight="1">
      <c r="A29" s="6" t="s">
        <v>12</v>
      </c>
      <c r="B29" s="17" t="s">
        <v>26</v>
      </c>
      <c r="C29" s="42"/>
      <c r="D29" s="42">
        <v>16082550</v>
      </c>
      <c r="E29" s="35"/>
      <c r="F29" s="37"/>
    </row>
    <row r="30" spans="1:6" ht="23.2" customHeight="1">
      <c r="A30" s="47" t="s">
        <v>27</v>
      </c>
      <c r="B30" s="48" t="s">
        <v>50</v>
      </c>
      <c r="C30" s="39">
        <v>1000000</v>
      </c>
      <c r="D30" s="39"/>
      <c r="E30" s="41"/>
      <c r="F30" s="37"/>
    </row>
    <row r="31" spans="1:6" s="4" customFormat="1" ht="19.45" customHeight="1">
      <c r="A31" s="43" t="s">
        <v>28</v>
      </c>
      <c r="B31" s="44" t="s">
        <v>29</v>
      </c>
      <c r="C31" s="45">
        <f>+C32+C33</f>
        <v>0</v>
      </c>
      <c r="D31" s="64">
        <v>1.9</v>
      </c>
      <c r="E31" s="46"/>
      <c r="F31" s="37"/>
    </row>
    <row r="32" spans="1:6" s="4" customFormat="1" ht="19.45" customHeight="1">
      <c r="A32" s="11">
        <v>1</v>
      </c>
      <c r="B32" s="12" t="s">
        <v>30</v>
      </c>
      <c r="C32" s="30"/>
      <c r="D32" s="30"/>
      <c r="E32" s="33"/>
      <c r="F32" s="37"/>
    </row>
    <row r="33" spans="1:6" s="4" customFormat="1" ht="31.1">
      <c r="A33" s="11">
        <v>2</v>
      </c>
      <c r="B33" s="12" t="s">
        <v>31</v>
      </c>
      <c r="C33" s="30"/>
      <c r="D33" s="62">
        <v>1.9</v>
      </c>
      <c r="E33" s="33"/>
      <c r="F33" s="37"/>
    </row>
    <row r="34" spans="1:6" s="4" customFormat="1" ht="19.45" customHeight="1">
      <c r="A34" s="6" t="s">
        <v>32</v>
      </c>
      <c r="B34" s="18" t="s">
        <v>33</v>
      </c>
      <c r="C34" s="38"/>
      <c r="D34" s="38"/>
      <c r="E34" s="35"/>
      <c r="F34" s="37"/>
    </row>
    <row r="35" spans="1:6" s="4" customFormat="1" ht="19.45" customHeight="1">
      <c r="A35" s="10">
        <v>1</v>
      </c>
      <c r="B35" s="21" t="s">
        <v>34</v>
      </c>
      <c r="C35" s="30"/>
      <c r="D35" s="30"/>
      <c r="E35" s="33"/>
      <c r="F35" s="37"/>
    </row>
    <row r="36" spans="1:6" s="4" customFormat="1" ht="19.45" customHeight="1">
      <c r="A36" s="23">
        <v>2</v>
      </c>
      <c r="B36" s="24" t="s">
        <v>35</v>
      </c>
      <c r="C36" s="31"/>
      <c r="D36" s="31"/>
      <c r="E36" s="33"/>
      <c r="F36" s="37"/>
    </row>
    <row r="37" spans="1:6" s="4" customFormat="1" ht="19.45" customHeight="1">
      <c r="A37" s="19" t="s">
        <v>44</v>
      </c>
      <c r="B37" s="20" t="s">
        <v>45</v>
      </c>
      <c r="C37" s="39"/>
      <c r="D37" s="39"/>
      <c r="E37" s="41"/>
      <c r="F37" s="37"/>
    </row>
    <row r="38" spans="1:6" s="4" customFormat="1" ht="19.45" customHeight="1">
      <c r="A38" s="19" t="s">
        <v>52</v>
      </c>
      <c r="B38" s="20" t="s">
        <v>51</v>
      </c>
      <c r="C38" s="39"/>
      <c r="D38" s="39">
        <v>12441339</v>
      </c>
      <c r="E38" s="41"/>
      <c r="F38" s="37"/>
    </row>
    <row r="39" spans="1:6" ht="17.850000000000001">
      <c r="A39" s="13"/>
    </row>
  </sheetData>
  <mergeCells count="11">
    <mergeCell ref="D1:E1"/>
    <mergeCell ref="A4:E4"/>
    <mergeCell ref="D5:E5"/>
    <mergeCell ref="A6:A7"/>
    <mergeCell ref="B6:B7"/>
    <mergeCell ref="C6:C7"/>
    <mergeCell ref="D6:D7"/>
    <mergeCell ref="E6:E7"/>
    <mergeCell ref="A1:B1"/>
    <mergeCell ref="A2:B2"/>
    <mergeCell ref="A3:E3"/>
  </mergeCells>
  <printOptions horizontalCentered="1"/>
  <pageMargins left="0.4" right="0.2" top="0.5" bottom="0.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D45BD5-5D44-4060-9D77-10C57B2C5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2AAF264-A085-4618-9BC4-04E64DC086E9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6853515-B8D2-4FAD-86CB-65E86A7455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QT-2023-N-B62-TT343-75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2024-12-27T02:37:11Z</cp:lastPrinted>
  <dcterms:created xsi:type="dcterms:W3CDTF">2018-08-22T07:49:45Z</dcterms:created>
  <dcterms:modified xsi:type="dcterms:W3CDTF">2024-12-27T02:39:29Z</dcterms:modified>
</cp:coreProperties>
</file>