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y Drive\NĂM 2025\CONG KHAI NGAN SACH\QUYET TOAN 2023\"/>
    </mc:Choice>
  </mc:AlternateContent>
  <bookViews>
    <workbookView xWindow="0" yWindow="0" windowWidth="28800" windowHeight="12004" firstSheet="1" activeTab="1"/>
  </bookViews>
  <sheets>
    <sheet name="54_ND31-DONG" sheetId="4" state="hidden" r:id="rId1"/>
    <sheet name="54-Trdong" sheetId="11" r:id="rId2"/>
  </sheets>
  <definedNames>
    <definedName name="_xlnm._FilterDatabase" localSheetId="0" hidden="1">'54_ND31-DONG'!$A$10:$AJ$166</definedName>
    <definedName name="_xlnm._FilterDatabase" localSheetId="1" hidden="1">'54-Trdong'!$A$11:$AK$168</definedName>
    <definedName name="chuong_phuluc_54" localSheetId="0">'54_ND31-DONG'!$AJ$1</definedName>
    <definedName name="chuong_phuluc_54" localSheetId="1">'54-Trdong'!$AK$1</definedName>
    <definedName name="chuong_phuluc_54_name" localSheetId="0">'54_ND31-DONG'!$A$2</definedName>
    <definedName name="chuong_phuluc_54_name" localSheetId="1">'54-Trdong'!$A$3</definedName>
    <definedName name="_xlnm.Print_Area" localSheetId="1">'54-Trdong'!$A$1:$AK$168</definedName>
    <definedName name="_xlnm.Print_Titles" localSheetId="1">'54-Trdong'!$8:$11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11" l="1"/>
  <c r="AD14" i="11"/>
  <c r="AB15" i="11"/>
  <c r="AD15" i="11"/>
  <c r="AB16" i="11"/>
  <c r="AD16" i="11"/>
  <c r="AB17" i="11"/>
  <c r="AC17" i="11"/>
  <c r="AD17" i="11"/>
  <c r="AB18" i="11"/>
  <c r="AC18" i="11"/>
  <c r="AD18" i="11"/>
  <c r="AB19" i="11"/>
  <c r="AD19" i="11"/>
  <c r="AB20" i="11"/>
  <c r="AD20" i="11"/>
  <c r="AB21" i="11"/>
  <c r="AD21" i="11"/>
  <c r="AB22" i="11"/>
  <c r="AD22" i="11"/>
  <c r="AB23" i="11"/>
  <c r="AD23" i="11"/>
  <c r="AB24" i="11"/>
  <c r="AD24" i="11"/>
  <c r="AB25" i="11"/>
  <c r="AD25" i="11"/>
  <c r="AB26" i="11"/>
  <c r="AC26" i="11"/>
  <c r="AD26" i="11"/>
  <c r="AB27" i="11"/>
  <c r="AD27" i="11"/>
  <c r="AB28" i="11"/>
  <c r="AC28" i="11"/>
  <c r="AD28" i="11"/>
  <c r="AB29" i="11"/>
  <c r="AC29" i="11"/>
  <c r="AD29" i="11"/>
  <c r="AB30" i="11"/>
  <c r="AD30" i="11"/>
  <c r="AB31" i="11"/>
  <c r="AC31" i="11"/>
  <c r="AD31" i="11"/>
  <c r="AB32" i="11"/>
  <c r="AD32" i="11"/>
  <c r="AB33" i="11"/>
  <c r="AD33" i="11"/>
  <c r="AB34" i="11"/>
  <c r="AD34" i="11"/>
  <c r="AB35" i="11"/>
  <c r="AD35" i="11"/>
  <c r="AB36" i="11"/>
  <c r="AD36" i="11"/>
  <c r="AB37" i="11"/>
  <c r="AD37" i="11"/>
  <c r="AB38" i="11"/>
  <c r="AC38" i="11"/>
  <c r="AD38" i="11"/>
  <c r="AB39" i="11"/>
  <c r="AD39" i="11"/>
  <c r="AB40" i="11"/>
  <c r="AD40" i="11"/>
  <c r="AB41" i="11"/>
  <c r="AD41" i="11"/>
  <c r="AB42" i="11"/>
  <c r="AD42" i="11"/>
  <c r="AB43" i="11"/>
  <c r="AC43" i="11"/>
  <c r="AD43" i="11"/>
  <c r="AB44" i="11"/>
  <c r="AD44" i="11"/>
  <c r="AB45" i="11"/>
  <c r="AC45" i="11"/>
  <c r="AD45" i="11"/>
  <c r="AB46" i="11"/>
  <c r="AD46" i="11"/>
  <c r="AB47" i="11"/>
  <c r="AD47" i="11"/>
  <c r="AB48" i="11"/>
  <c r="AD48" i="11"/>
  <c r="AB49" i="11"/>
  <c r="AD49" i="11"/>
  <c r="AB50" i="11"/>
  <c r="AD50" i="11"/>
  <c r="AB51" i="11"/>
  <c r="AD51" i="11"/>
  <c r="AB52" i="11"/>
  <c r="AD52" i="11"/>
  <c r="AB53" i="11"/>
  <c r="AD53" i="11"/>
  <c r="AB54" i="11"/>
  <c r="AD54" i="11"/>
  <c r="AB55" i="11"/>
  <c r="AD55" i="11"/>
  <c r="AB56" i="11"/>
  <c r="AD56" i="11"/>
  <c r="AB57" i="11"/>
  <c r="AD57" i="11"/>
  <c r="AB58" i="11"/>
  <c r="AD58" i="11"/>
  <c r="AB59" i="11"/>
  <c r="AC59" i="11"/>
  <c r="AD59" i="11"/>
  <c r="AB60" i="11"/>
  <c r="AC60" i="11"/>
  <c r="AD60" i="11"/>
  <c r="AB61" i="11"/>
  <c r="AC61" i="11"/>
  <c r="AD61" i="11"/>
  <c r="AB62" i="11"/>
  <c r="AC62" i="11"/>
  <c r="AD62" i="11"/>
  <c r="AB63" i="11"/>
  <c r="AD63" i="11"/>
  <c r="AB64" i="11"/>
  <c r="AC64" i="11"/>
  <c r="AD64" i="11"/>
  <c r="AB65" i="11"/>
  <c r="AD65" i="11"/>
  <c r="AB66" i="11"/>
  <c r="AD66" i="11"/>
  <c r="AB67" i="11"/>
  <c r="AD67" i="11"/>
  <c r="AB68" i="11"/>
  <c r="AD68" i="11"/>
  <c r="AB69" i="11"/>
  <c r="AD69" i="11"/>
  <c r="AB70" i="11"/>
  <c r="AD70" i="11"/>
  <c r="AB71" i="11"/>
  <c r="AD71" i="11"/>
  <c r="AB72" i="11"/>
  <c r="AD72" i="11"/>
  <c r="AB73" i="11"/>
  <c r="AD73" i="11"/>
  <c r="AB74" i="11"/>
  <c r="AD74" i="11"/>
  <c r="AB76" i="11"/>
  <c r="AC76" i="11"/>
  <c r="AD76" i="11"/>
  <c r="AB82" i="11"/>
  <c r="AD82" i="11"/>
  <c r="AB83" i="11"/>
  <c r="AD83" i="11"/>
  <c r="AB84" i="11"/>
  <c r="AD84" i="11"/>
  <c r="AB85" i="11"/>
  <c r="AD85" i="11"/>
  <c r="AB86" i="11"/>
  <c r="AD86" i="11"/>
  <c r="AB87" i="11"/>
  <c r="AD87" i="11"/>
  <c r="AB88" i="11"/>
  <c r="AD88" i="11"/>
  <c r="AB89" i="11"/>
  <c r="AD89" i="11"/>
  <c r="AB90" i="11"/>
  <c r="AD90" i="11"/>
  <c r="AB91" i="11"/>
  <c r="AD91" i="11"/>
  <c r="AB92" i="11"/>
  <c r="AD92" i="11"/>
  <c r="AB93" i="11"/>
  <c r="AD93" i="11"/>
  <c r="AB94" i="11"/>
  <c r="AD94" i="11"/>
  <c r="AB95" i="11"/>
  <c r="AD95" i="11"/>
  <c r="AB96" i="11"/>
  <c r="AD96" i="11"/>
  <c r="AB97" i="11"/>
  <c r="AD97" i="11"/>
  <c r="AB98" i="11"/>
  <c r="AD98" i="11"/>
  <c r="AB99" i="11"/>
  <c r="AD99" i="11"/>
  <c r="AB100" i="11"/>
  <c r="AD100" i="11"/>
  <c r="AB101" i="11"/>
  <c r="AD101" i="11"/>
  <c r="AB102" i="11"/>
  <c r="AD102" i="11"/>
  <c r="AB103" i="11"/>
  <c r="AD103" i="11"/>
  <c r="AB104" i="11"/>
  <c r="AD104" i="11"/>
  <c r="AB105" i="11"/>
  <c r="AD105" i="11"/>
  <c r="AB106" i="11"/>
  <c r="AD106" i="11"/>
  <c r="AB107" i="11"/>
  <c r="AD107" i="11"/>
  <c r="AB108" i="11"/>
  <c r="AD108" i="11"/>
  <c r="AB109" i="11"/>
  <c r="AD109" i="11"/>
  <c r="AB110" i="11"/>
  <c r="AD110" i="11"/>
  <c r="AB111" i="11"/>
  <c r="AD111" i="11"/>
  <c r="AB112" i="11"/>
  <c r="AD112" i="11"/>
  <c r="AB113" i="11"/>
  <c r="AD113" i="11"/>
  <c r="AB114" i="11"/>
  <c r="AD114" i="11"/>
  <c r="AB115" i="11"/>
  <c r="AD115" i="11"/>
  <c r="AB116" i="11"/>
  <c r="AD116" i="11"/>
  <c r="AB117" i="11"/>
  <c r="AD117" i="11"/>
  <c r="AB118" i="11"/>
  <c r="AD118" i="11"/>
  <c r="AB119" i="11"/>
  <c r="AD119" i="11"/>
  <c r="AB120" i="11"/>
  <c r="AD120" i="11"/>
  <c r="AB121" i="11"/>
  <c r="AD121" i="11"/>
  <c r="AB122" i="11"/>
  <c r="AD122" i="11"/>
  <c r="AB123" i="11"/>
  <c r="AC123" i="11"/>
  <c r="AB126" i="11"/>
  <c r="AC126" i="11"/>
  <c r="AB127" i="11"/>
  <c r="AC127" i="11"/>
  <c r="AB128" i="11"/>
  <c r="AC128" i="11"/>
  <c r="AB130" i="11"/>
  <c r="AC130" i="11"/>
  <c r="AB131" i="11"/>
  <c r="AC131" i="11"/>
  <c r="AB132" i="11"/>
  <c r="AC132" i="11"/>
  <c r="AB133" i="11"/>
  <c r="AC133" i="11"/>
  <c r="AB134" i="11"/>
  <c r="AC134" i="11"/>
  <c r="AB135" i="11"/>
  <c r="AC135" i="11"/>
  <c r="AB137" i="11"/>
  <c r="AC137" i="11"/>
  <c r="AB138" i="11"/>
  <c r="AC138" i="11"/>
  <c r="AB139" i="11"/>
  <c r="AC139" i="11"/>
  <c r="AB140" i="11"/>
  <c r="AC140" i="11"/>
  <c r="AB141" i="11"/>
  <c r="AC141" i="11"/>
  <c r="AB142" i="11"/>
  <c r="AC142" i="11"/>
  <c r="AB143" i="11"/>
  <c r="AC143" i="11"/>
  <c r="AB144" i="11"/>
  <c r="AC144" i="11"/>
  <c r="AB145" i="11"/>
  <c r="AC145" i="11"/>
  <c r="AB146" i="11"/>
  <c r="AC146" i="11"/>
  <c r="AB147" i="11"/>
  <c r="AC147" i="11"/>
  <c r="AB149" i="11"/>
  <c r="AC149" i="11"/>
  <c r="AB152" i="11"/>
  <c r="AC152" i="11"/>
  <c r="AB153" i="11"/>
  <c r="AC153" i="11"/>
  <c r="AB154" i="11"/>
  <c r="AC154" i="11"/>
  <c r="AB155" i="11"/>
  <c r="AC155" i="11"/>
  <c r="AB156" i="11"/>
  <c r="AC156" i="11"/>
  <c r="AB157" i="11"/>
  <c r="AC157" i="11"/>
  <c r="AB158" i="11"/>
  <c r="AC158" i="11"/>
  <c r="AB159" i="11"/>
  <c r="AC159" i="11"/>
  <c r="AB160" i="11"/>
  <c r="AC160" i="11"/>
  <c r="AB161" i="11"/>
  <c r="AC161" i="11"/>
  <c r="AB164" i="11"/>
  <c r="AG164" i="11"/>
  <c r="AB166" i="11"/>
  <c r="AH166" i="11"/>
  <c r="AA168" i="11"/>
  <c r="Z168" i="11"/>
  <c r="Y168" i="11"/>
  <c r="X168" i="11"/>
  <c r="W168" i="11"/>
  <c r="V168" i="11"/>
  <c r="U168" i="11"/>
  <c r="T168" i="11"/>
  <c r="S168" i="11"/>
  <c r="R168" i="11"/>
  <c r="Q168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AA167" i="11"/>
  <c r="Z167" i="11"/>
  <c r="Y167" i="11"/>
  <c r="X167" i="11"/>
  <c r="W167" i="11"/>
  <c r="V167" i="11"/>
  <c r="U167" i="11"/>
  <c r="T167" i="11"/>
  <c r="S167" i="11"/>
  <c r="R167" i="11"/>
  <c r="Q167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AA166" i="11"/>
  <c r="Z166" i="11"/>
  <c r="Y166" i="11"/>
  <c r="X166" i="11"/>
  <c r="W166" i="11"/>
  <c r="V166" i="11"/>
  <c r="U166" i="11"/>
  <c r="T166" i="11"/>
  <c r="S166" i="11"/>
  <c r="R166" i="11"/>
  <c r="Q166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AA165" i="11"/>
  <c r="Z165" i="11"/>
  <c r="Y165" i="11"/>
  <c r="X165" i="11"/>
  <c r="W165" i="11"/>
  <c r="V165" i="11"/>
  <c r="U165" i="11"/>
  <c r="T165" i="11"/>
  <c r="S165" i="11"/>
  <c r="R165" i="11"/>
  <c r="Q165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AA164" i="11"/>
  <c r="Z164" i="11"/>
  <c r="Y164" i="11"/>
  <c r="X164" i="11"/>
  <c r="W164" i="11"/>
  <c r="V164" i="11"/>
  <c r="U164" i="11"/>
  <c r="T164" i="11"/>
  <c r="S164" i="11"/>
  <c r="R164" i="11"/>
  <c r="Q164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AA163" i="11"/>
  <c r="Z163" i="11"/>
  <c r="Y163" i="11"/>
  <c r="X163" i="11"/>
  <c r="W163" i="11"/>
  <c r="V163" i="11"/>
  <c r="U163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AA162" i="11"/>
  <c r="Z162" i="11"/>
  <c r="Y162" i="11"/>
  <c r="X162" i="11"/>
  <c r="W162" i="11"/>
  <c r="V162" i="11"/>
  <c r="U162" i="11"/>
  <c r="T162" i="11"/>
  <c r="S162" i="11"/>
  <c r="R162" i="11"/>
  <c r="Q162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AA161" i="11"/>
  <c r="Z161" i="11"/>
  <c r="Y161" i="11"/>
  <c r="X161" i="11"/>
  <c r="W161" i="11"/>
  <c r="V161" i="11"/>
  <c r="U161" i="11"/>
  <c r="T161" i="11"/>
  <c r="S161" i="11"/>
  <c r="R161" i="11"/>
  <c r="Q161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AA160" i="11"/>
  <c r="Z160" i="11"/>
  <c r="Y160" i="11"/>
  <c r="X160" i="11"/>
  <c r="W160" i="11"/>
  <c r="V160" i="11"/>
  <c r="U160" i="11"/>
  <c r="T160" i="11"/>
  <c r="S160" i="11"/>
  <c r="R160" i="11"/>
  <c r="Q160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AA159" i="11"/>
  <c r="Z159" i="11"/>
  <c r="Y159" i="11"/>
  <c r="X159" i="11"/>
  <c r="W159" i="11"/>
  <c r="V159" i="11"/>
  <c r="U159" i="11"/>
  <c r="T159" i="11"/>
  <c r="S159" i="11"/>
  <c r="R159" i="11"/>
  <c r="Q159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AA158" i="11"/>
  <c r="Z158" i="11"/>
  <c r="Y158" i="11"/>
  <c r="X158" i="11"/>
  <c r="W158" i="11"/>
  <c r="V158" i="11"/>
  <c r="U158" i="11"/>
  <c r="T158" i="11"/>
  <c r="S158" i="11"/>
  <c r="R158" i="11"/>
  <c r="Q158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AA157" i="11"/>
  <c r="Z157" i="11"/>
  <c r="Y157" i="11"/>
  <c r="X157" i="11"/>
  <c r="W157" i="11"/>
  <c r="V157" i="11"/>
  <c r="U157" i="11"/>
  <c r="T157" i="11"/>
  <c r="S157" i="11"/>
  <c r="R157" i="11"/>
  <c r="Q157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AA156" i="11"/>
  <c r="Z156" i="11"/>
  <c r="Y156" i="11"/>
  <c r="X156" i="11"/>
  <c r="W156" i="11"/>
  <c r="V156" i="11"/>
  <c r="U156" i="11"/>
  <c r="T156" i="11"/>
  <c r="S156" i="11"/>
  <c r="R156" i="11"/>
  <c r="Q156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AA155" i="11"/>
  <c r="Z155" i="11"/>
  <c r="Y155" i="11"/>
  <c r="X155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AA154" i="11"/>
  <c r="Z154" i="11"/>
  <c r="Y154" i="11"/>
  <c r="X154" i="11"/>
  <c r="W154" i="11"/>
  <c r="V154" i="11"/>
  <c r="U154" i="11"/>
  <c r="T154" i="11"/>
  <c r="S154" i="11"/>
  <c r="R154" i="11"/>
  <c r="Q154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AA153" i="11"/>
  <c r="Z153" i="11"/>
  <c r="Y153" i="11"/>
  <c r="X153" i="11"/>
  <c r="W153" i="11"/>
  <c r="V153" i="11"/>
  <c r="U153" i="11"/>
  <c r="T153" i="11"/>
  <c r="S153" i="11"/>
  <c r="R153" i="11"/>
  <c r="Q153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AA152" i="11"/>
  <c r="Z152" i="11"/>
  <c r="Y152" i="11"/>
  <c r="X152" i="11"/>
  <c r="W152" i="11"/>
  <c r="V152" i="11"/>
  <c r="U152" i="11"/>
  <c r="T152" i="11"/>
  <c r="S152" i="11"/>
  <c r="R152" i="11"/>
  <c r="Q152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AA150" i="11"/>
  <c r="Z150" i="11"/>
  <c r="Y150" i="11"/>
  <c r="X150" i="11"/>
  <c r="W150" i="11"/>
  <c r="V150" i="11"/>
  <c r="U150" i="11"/>
  <c r="T150" i="11"/>
  <c r="S150" i="11"/>
  <c r="R150" i="11"/>
  <c r="Q150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AA149" i="11"/>
  <c r="Z149" i="11"/>
  <c r="Y149" i="11"/>
  <c r="X149" i="11"/>
  <c r="W149" i="11"/>
  <c r="V149" i="11"/>
  <c r="U149" i="11"/>
  <c r="T149" i="11"/>
  <c r="S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AA147" i="11"/>
  <c r="Z147" i="11"/>
  <c r="Y147" i="11"/>
  <c r="X147" i="11"/>
  <c r="W147" i="11"/>
  <c r="V147" i="11"/>
  <c r="U147" i="11"/>
  <c r="T147" i="11"/>
  <c r="S147" i="11"/>
  <c r="R147" i="11"/>
  <c r="Q147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AA146" i="11"/>
  <c r="Z146" i="11"/>
  <c r="Y146" i="11"/>
  <c r="X146" i="11"/>
  <c r="W146" i="11"/>
  <c r="V146" i="11"/>
  <c r="U146" i="11"/>
  <c r="T146" i="11"/>
  <c r="S146" i="11"/>
  <c r="R146" i="11"/>
  <c r="Q146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AA145" i="11"/>
  <c r="Z145" i="11"/>
  <c r="Y145" i="11"/>
  <c r="X145" i="11"/>
  <c r="W145" i="11"/>
  <c r="V145" i="11"/>
  <c r="U145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AA144" i="11"/>
  <c r="Z144" i="11"/>
  <c r="Y144" i="11"/>
  <c r="X144" i="11"/>
  <c r="W144" i="11"/>
  <c r="V144" i="11"/>
  <c r="U144" i="11"/>
  <c r="T144" i="11"/>
  <c r="S144" i="11"/>
  <c r="R144" i="11"/>
  <c r="Q144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C144" i="11"/>
  <c r="AA143" i="11"/>
  <c r="Z143" i="11"/>
  <c r="Y143" i="11"/>
  <c r="X143" i="11"/>
  <c r="W143" i="11"/>
  <c r="V143" i="11"/>
  <c r="U143" i="11"/>
  <c r="T143" i="11"/>
  <c r="S143" i="11"/>
  <c r="R143" i="11"/>
  <c r="Q143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D143" i="11"/>
  <c r="C143" i="11"/>
  <c r="AA142" i="11"/>
  <c r="Z142" i="11"/>
  <c r="Y142" i="11"/>
  <c r="X142" i="11"/>
  <c r="W142" i="11"/>
  <c r="V142" i="11"/>
  <c r="U142" i="11"/>
  <c r="T142" i="11"/>
  <c r="S142" i="11"/>
  <c r="R142" i="11"/>
  <c r="Q142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D142" i="11"/>
  <c r="C142" i="11"/>
  <c r="AA141" i="11"/>
  <c r="Z141" i="11"/>
  <c r="Y141" i="11"/>
  <c r="X141" i="11"/>
  <c r="W141" i="11"/>
  <c r="V141" i="11"/>
  <c r="U141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AA140" i="11"/>
  <c r="Z140" i="11"/>
  <c r="Y140" i="11"/>
  <c r="X140" i="11"/>
  <c r="W140" i="11"/>
  <c r="V140" i="11"/>
  <c r="U140" i="11"/>
  <c r="T140" i="11"/>
  <c r="S140" i="11"/>
  <c r="R140" i="11"/>
  <c r="Q140" i="11"/>
  <c r="P140" i="11"/>
  <c r="O140" i="11"/>
  <c r="N140" i="11"/>
  <c r="M140" i="11"/>
  <c r="L140" i="11"/>
  <c r="K140" i="11"/>
  <c r="J140" i="11"/>
  <c r="I140" i="11"/>
  <c r="H140" i="11"/>
  <c r="G140" i="11"/>
  <c r="F140" i="11"/>
  <c r="E140" i="11"/>
  <c r="D140" i="11"/>
  <c r="C140" i="11"/>
  <c r="AA139" i="11"/>
  <c r="Z139" i="11"/>
  <c r="Y139" i="11"/>
  <c r="X139" i="11"/>
  <c r="W139" i="11"/>
  <c r="V139" i="11"/>
  <c r="U139" i="11"/>
  <c r="T139" i="11"/>
  <c r="S139" i="11"/>
  <c r="R139" i="11"/>
  <c r="Q139" i="11"/>
  <c r="P139" i="11"/>
  <c r="O139" i="11"/>
  <c r="N139" i="11"/>
  <c r="M139" i="11"/>
  <c r="L139" i="11"/>
  <c r="K139" i="11"/>
  <c r="J139" i="11"/>
  <c r="I139" i="11"/>
  <c r="H139" i="11"/>
  <c r="G139" i="11"/>
  <c r="F139" i="11"/>
  <c r="E139" i="11"/>
  <c r="D139" i="11"/>
  <c r="C139" i="11"/>
  <c r="AA138" i="11"/>
  <c r="Z138" i="11"/>
  <c r="Y138" i="11"/>
  <c r="X138" i="11"/>
  <c r="W138" i="11"/>
  <c r="V138" i="11"/>
  <c r="U138" i="11"/>
  <c r="T138" i="11"/>
  <c r="S138" i="11"/>
  <c r="R138" i="11"/>
  <c r="Q138" i="11"/>
  <c r="P138" i="11"/>
  <c r="O138" i="11"/>
  <c r="N138" i="11"/>
  <c r="M138" i="11"/>
  <c r="L138" i="11"/>
  <c r="K138" i="11"/>
  <c r="J138" i="11"/>
  <c r="I138" i="11"/>
  <c r="H138" i="11"/>
  <c r="G138" i="11"/>
  <c r="F138" i="11"/>
  <c r="E138" i="11"/>
  <c r="D138" i="11"/>
  <c r="C138" i="11"/>
  <c r="AA137" i="11"/>
  <c r="Z137" i="11"/>
  <c r="Y137" i="11"/>
  <c r="X137" i="11"/>
  <c r="W137" i="11"/>
  <c r="V137" i="11"/>
  <c r="U137" i="11"/>
  <c r="T137" i="11"/>
  <c r="S137" i="11"/>
  <c r="R137" i="11"/>
  <c r="Q137" i="11"/>
  <c r="P137" i="11"/>
  <c r="O137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AA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Y31" i="11"/>
  <c r="Z31" i="11"/>
  <c r="AA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Y32" i="11"/>
  <c r="Z32" i="11"/>
  <c r="AA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Y33" i="11"/>
  <c r="Z33" i="11"/>
  <c r="AA33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X34" i="11"/>
  <c r="Y34" i="11"/>
  <c r="Z34" i="11"/>
  <c r="AA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X36" i="11"/>
  <c r="Y36" i="11"/>
  <c r="Z36" i="11"/>
  <c r="AA36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X37" i="11"/>
  <c r="Y37" i="11"/>
  <c r="Z37" i="11"/>
  <c r="AA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V38" i="11"/>
  <c r="W38" i="11"/>
  <c r="X38" i="11"/>
  <c r="Y38" i="11"/>
  <c r="Z38" i="11"/>
  <c r="AA38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Z39" i="11"/>
  <c r="AA39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Z40" i="11"/>
  <c r="AA40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V42" i="11"/>
  <c r="W42" i="11"/>
  <c r="X42" i="11"/>
  <c r="Y42" i="11"/>
  <c r="Z42" i="11"/>
  <c r="AA42" i="11"/>
  <c r="C43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Q43" i="11"/>
  <c r="R43" i="11"/>
  <c r="S43" i="11"/>
  <c r="T43" i="11"/>
  <c r="U43" i="11"/>
  <c r="V43" i="11"/>
  <c r="W43" i="11"/>
  <c r="X43" i="11"/>
  <c r="Y43" i="11"/>
  <c r="Z43" i="11"/>
  <c r="AA43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V44" i="11"/>
  <c r="W44" i="11"/>
  <c r="X44" i="11"/>
  <c r="Y44" i="11"/>
  <c r="Z44" i="11"/>
  <c r="AA44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V45" i="11"/>
  <c r="W45" i="11"/>
  <c r="X45" i="11"/>
  <c r="Y45" i="11"/>
  <c r="Z45" i="11"/>
  <c r="AA45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V46" i="11"/>
  <c r="W46" i="11"/>
  <c r="X46" i="11"/>
  <c r="Y46" i="11"/>
  <c r="Z46" i="11"/>
  <c r="AA46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V47" i="11"/>
  <c r="W47" i="11"/>
  <c r="X47" i="11"/>
  <c r="Y47" i="11"/>
  <c r="Z47" i="11"/>
  <c r="AA47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V48" i="11"/>
  <c r="W48" i="11"/>
  <c r="X48" i="11"/>
  <c r="Y48" i="11"/>
  <c r="Z48" i="11"/>
  <c r="AA48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X49" i="11"/>
  <c r="Y49" i="11"/>
  <c r="Z49" i="11"/>
  <c r="AA49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C52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X54" i="11"/>
  <c r="Y54" i="11"/>
  <c r="Z54" i="11"/>
  <c r="AA54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X56" i="11"/>
  <c r="Y56" i="11"/>
  <c r="Z56" i="11"/>
  <c r="AA56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X57" i="11"/>
  <c r="Y57" i="11"/>
  <c r="Z57" i="11"/>
  <c r="AA57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X58" i="11"/>
  <c r="Y58" i="11"/>
  <c r="Z58" i="11"/>
  <c r="AA58" i="11"/>
  <c r="C59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X59" i="11"/>
  <c r="Y59" i="11"/>
  <c r="Z59" i="11"/>
  <c r="AA59" i="11"/>
  <c r="C60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X60" i="11"/>
  <c r="Y60" i="11"/>
  <c r="Z60" i="11"/>
  <c r="AA60" i="11"/>
  <c r="C61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X61" i="11"/>
  <c r="Y61" i="11"/>
  <c r="Z61" i="11"/>
  <c r="AA61" i="11"/>
  <c r="C62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X62" i="11"/>
  <c r="Y62" i="11"/>
  <c r="Z62" i="11"/>
  <c r="AA62" i="11"/>
  <c r="C63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X63" i="11"/>
  <c r="Y63" i="11"/>
  <c r="Z63" i="11"/>
  <c r="AA63" i="11"/>
  <c r="C64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X64" i="11"/>
  <c r="Y64" i="11"/>
  <c r="Z64" i="11"/>
  <c r="AA64" i="11"/>
  <c r="C65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X65" i="11"/>
  <c r="Y65" i="11"/>
  <c r="Z65" i="11"/>
  <c r="AA65" i="11"/>
  <c r="C66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X66" i="11"/>
  <c r="Y66" i="11"/>
  <c r="Z66" i="11"/>
  <c r="AA66" i="11"/>
  <c r="C67" i="11"/>
  <c r="D67" i="11"/>
  <c r="E67" i="11"/>
  <c r="F67" i="11"/>
  <c r="G67" i="11"/>
  <c r="H67" i="11"/>
  <c r="I67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X67" i="11"/>
  <c r="Y67" i="11"/>
  <c r="Z67" i="11"/>
  <c r="AA67" i="11"/>
  <c r="C68" i="11"/>
  <c r="D68" i="11"/>
  <c r="E68" i="11"/>
  <c r="F68" i="11"/>
  <c r="G68" i="11"/>
  <c r="H68" i="11"/>
  <c r="I68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X68" i="11"/>
  <c r="Y68" i="11"/>
  <c r="Z68" i="11"/>
  <c r="AA68" i="11"/>
  <c r="C69" i="11"/>
  <c r="D69" i="11"/>
  <c r="E69" i="11"/>
  <c r="F69" i="11"/>
  <c r="G69" i="11"/>
  <c r="H69" i="11"/>
  <c r="I69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X69" i="11"/>
  <c r="Y69" i="11"/>
  <c r="Z69" i="11"/>
  <c r="AA69" i="11"/>
  <c r="C70" i="11"/>
  <c r="D70" i="11"/>
  <c r="E70" i="11"/>
  <c r="F70" i="11"/>
  <c r="G70" i="11"/>
  <c r="H70" i="11"/>
  <c r="I70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X70" i="11"/>
  <c r="Y70" i="11"/>
  <c r="Z70" i="11"/>
  <c r="AA70" i="11"/>
  <c r="C71" i="11"/>
  <c r="D71" i="11"/>
  <c r="E71" i="11"/>
  <c r="F71" i="11"/>
  <c r="G71" i="11"/>
  <c r="H71" i="11"/>
  <c r="I71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X71" i="11"/>
  <c r="Y71" i="11"/>
  <c r="Z71" i="11"/>
  <c r="AA71" i="11"/>
  <c r="C72" i="11"/>
  <c r="D72" i="11"/>
  <c r="E72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X72" i="11"/>
  <c r="Y72" i="11"/>
  <c r="Z72" i="11"/>
  <c r="AA72" i="11"/>
  <c r="C73" i="11"/>
  <c r="D73" i="11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C74" i="11"/>
  <c r="D74" i="11"/>
  <c r="E74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X74" i="11"/>
  <c r="Y74" i="11"/>
  <c r="Z74" i="11"/>
  <c r="AA74" i="11"/>
  <c r="C75" i="11"/>
  <c r="D75" i="11"/>
  <c r="E75" i="11"/>
  <c r="F75" i="11"/>
  <c r="G75" i="11"/>
  <c r="H75" i="11"/>
  <c r="I75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X75" i="11"/>
  <c r="Y75" i="11"/>
  <c r="Z75" i="11"/>
  <c r="AA75" i="11"/>
  <c r="C76" i="11"/>
  <c r="D76" i="11"/>
  <c r="E76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X76" i="11"/>
  <c r="Y76" i="11"/>
  <c r="Z76" i="11"/>
  <c r="AA76" i="11"/>
  <c r="C77" i="11"/>
  <c r="D77" i="11"/>
  <c r="E77" i="11"/>
  <c r="F77" i="11"/>
  <c r="G77" i="11"/>
  <c r="H77" i="11"/>
  <c r="I77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X77" i="11"/>
  <c r="Y77" i="11"/>
  <c r="Z77" i="11"/>
  <c r="AA77" i="11"/>
  <c r="C78" i="11"/>
  <c r="D78" i="11"/>
  <c r="E78" i="11"/>
  <c r="F78" i="11"/>
  <c r="G78" i="11"/>
  <c r="H78" i="11"/>
  <c r="I78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X78" i="11"/>
  <c r="Y78" i="11"/>
  <c r="Z78" i="11"/>
  <c r="AA78" i="11"/>
  <c r="C79" i="11"/>
  <c r="D79" i="11"/>
  <c r="E79" i="1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X79" i="11"/>
  <c r="Y79" i="11"/>
  <c r="Z79" i="11"/>
  <c r="AA79" i="11"/>
  <c r="C80" i="11"/>
  <c r="D80" i="11"/>
  <c r="E80" i="11"/>
  <c r="F80" i="11"/>
  <c r="G80" i="11"/>
  <c r="H80" i="11"/>
  <c r="I80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X80" i="11"/>
  <c r="Y80" i="11"/>
  <c r="Z80" i="11"/>
  <c r="AA80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X81" i="11"/>
  <c r="Y81" i="11"/>
  <c r="Z81" i="11"/>
  <c r="AA81" i="11"/>
  <c r="C82" i="11"/>
  <c r="D82" i="11"/>
  <c r="E82" i="11"/>
  <c r="F82" i="11"/>
  <c r="G82" i="11"/>
  <c r="H82" i="11"/>
  <c r="I82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X82" i="11"/>
  <c r="Y82" i="11"/>
  <c r="Z82" i="11"/>
  <c r="AA82" i="11"/>
  <c r="C83" i="11"/>
  <c r="D83" i="11"/>
  <c r="E83" i="11"/>
  <c r="F83" i="11"/>
  <c r="G83" i="11"/>
  <c r="H83" i="11"/>
  <c r="I83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W83" i="11"/>
  <c r="X83" i="11"/>
  <c r="Y83" i="11"/>
  <c r="Z83" i="11"/>
  <c r="AA83" i="11"/>
  <c r="C84" i="11"/>
  <c r="D84" i="11"/>
  <c r="E84" i="11"/>
  <c r="F84" i="11"/>
  <c r="G84" i="11"/>
  <c r="H84" i="11"/>
  <c r="I84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X84" i="11"/>
  <c r="Y84" i="11"/>
  <c r="Z84" i="11"/>
  <c r="AA84" i="11"/>
  <c r="C85" i="11"/>
  <c r="D85" i="11"/>
  <c r="E85" i="11"/>
  <c r="F85" i="11"/>
  <c r="G85" i="11"/>
  <c r="H85" i="11"/>
  <c r="I85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X85" i="11"/>
  <c r="Y85" i="11"/>
  <c r="Z85" i="11"/>
  <c r="AA85" i="11"/>
  <c r="C86" i="11"/>
  <c r="D86" i="11"/>
  <c r="E86" i="11"/>
  <c r="F86" i="11"/>
  <c r="G86" i="11"/>
  <c r="H86" i="11"/>
  <c r="I86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X86" i="11"/>
  <c r="Y86" i="11"/>
  <c r="Z86" i="11"/>
  <c r="AA86" i="11"/>
  <c r="C87" i="11"/>
  <c r="D87" i="11"/>
  <c r="E87" i="11"/>
  <c r="F87" i="11"/>
  <c r="G87" i="11"/>
  <c r="H87" i="11"/>
  <c r="I87" i="11"/>
  <c r="J87" i="11"/>
  <c r="K87" i="11"/>
  <c r="L87" i="11"/>
  <c r="M87" i="11"/>
  <c r="N87" i="11"/>
  <c r="O87" i="11"/>
  <c r="P87" i="11"/>
  <c r="Q87" i="11"/>
  <c r="R87" i="11"/>
  <c r="S87" i="11"/>
  <c r="T87" i="11"/>
  <c r="U87" i="11"/>
  <c r="V87" i="11"/>
  <c r="W87" i="11"/>
  <c r="X87" i="11"/>
  <c r="Y87" i="11"/>
  <c r="Z87" i="11"/>
  <c r="AA87" i="11"/>
  <c r="C88" i="11"/>
  <c r="D88" i="11"/>
  <c r="E88" i="11"/>
  <c r="F88" i="11"/>
  <c r="G88" i="11"/>
  <c r="H88" i="11"/>
  <c r="I88" i="11"/>
  <c r="J88" i="11"/>
  <c r="K88" i="11"/>
  <c r="L88" i="11"/>
  <c r="M88" i="11"/>
  <c r="N88" i="11"/>
  <c r="O88" i="11"/>
  <c r="P88" i="11"/>
  <c r="Q88" i="11"/>
  <c r="R88" i="11"/>
  <c r="S88" i="11"/>
  <c r="T88" i="11"/>
  <c r="U88" i="11"/>
  <c r="V88" i="11"/>
  <c r="W88" i="11"/>
  <c r="X88" i="11"/>
  <c r="Y88" i="11"/>
  <c r="Z88" i="11"/>
  <c r="AA88" i="11"/>
  <c r="C89" i="11"/>
  <c r="D89" i="11"/>
  <c r="E89" i="11"/>
  <c r="F89" i="11"/>
  <c r="G89" i="11"/>
  <c r="H89" i="11"/>
  <c r="I89" i="11"/>
  <c r="J89" i="11"/>
  <c r="K89" i="11"/>
  <c r="L89" i="11"/>
  <c r="M89" i="11"/>
  <c r="N89" i="11"/>
  <c r="O89" i="11"/>
  <c r="P89" i="11"/>
  <c r="Q89" i="11"/>
  <c r="R89" i="11"/>
  <c r="S89" i="11"/>
  <c r="T89" i="11"/>
  <c r="U89" i="11"/>
  <c r="V89" i="11"/>
  <c r="W89" i="11"/>
  <c r="X89" i="11"/>
  <c r="Y89" i="11"/>
  <c r="Z89" i="11"/>
  <c r="AA89" i="11"/>
  <c r="C90" i="11"/>
  <c r="D90" i="11"/>
  <c r="E90" i="11"/>
  <c r="F90" i="11"/>
  <c r="G90" i="11"/>
  <c r="H90" i="11"/>
  <c r="I90" i="11"/>
  <c r="J90" i="11"/>
  <c r="K90" i="11"/>
  <c r="L90" i="11"/>
  <c r="M90" i="11"/>
  <c r="N90" i="11"/>
  <c r="O90" i="11"/>
  <c r="P90" i="11"/>
  <c r="Q90" i="11"/>
  <c r="R90" i="11"/>
  <c r="S90" i="11"/>
  <c r="T90" i="11"/>
  <c r="U90" i="11"/>
  <c r="V90" i="11"/>
  <c r="W90" i="11"/>
  <c r="X90" i="11"/>
  <c r="Y90" i="11"/>
  <c r="Z90" i="11"/>
  <c r="AA90" i="11"/>
  <c r="C91" i="11"/>
  <c r="D91" i="11"/>
  <c r="E91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R91" i="11"/>
  <c r="S91" i="11"/>
  <c r="T91" i="11"/>
  <c r="U91" i="11"/>
  <c r="V91" i="11"/>
  <c r="W91" i="11"/>
  <c r="X91" i="11"/>
  <c r="Y91" i="11"/>
  <c r="Z91" i="11"/>
  <c r="AA91" i="11"/>
  <c r="C92" i="11"/>
  <c r="D92" i="11"/>
  <c r="E92" i="11"/>
  <c r="F92" i="11"/>
  <c r="G92" i="11"/>
  <c r="H92" i="11"/>
  <c r="I92" i="11"/>
  <c r="J92" i="11"/>
  <c r="K92" i="11"/>
  <c r="L92" i="11"/>
  <c r="M92" i="11"/>
  <c r="N92" i="11"/>
  <c r="O92" i="11"/>
  <c r="P92" i="11"/>
  <c r="Q92" i="11"/>
  <c r="R92" i="11"/>
  <c r="S92" i="11"/>
  <c r="T92" i="11"/>
  <c r="U92" i="11"/>
  <c r="V92" i="11"/>
  <c r="W92" i="11"/>
  <c r="X92" i="11"/>
  <c r="Y92" i="11"/>
  <c r="Z92" i="11"/>
  <c r="AA92" i="11"/>
  <c r="C93" i="11"/>
  <c r="D93" i="11"/>
  <c r="E93" i="11"/>
  <c r="F93" i="11"/>
  <c r="G93" i="11"/>
  <c r="H93" i="11"/>
  <c r="I93" i="11"/>
  <c r="J93" i="11"/>
  <c r="K93" i="11"/>
  <c r="L93" i="11"/>
  <c r="M93" i="11"/>
  <c r="N93" i="11"/>
  <c r="O93" i="11"/>
  <c r="P93" i="11"/>
  <c r="Q93" i="11"/>
  <c r="R93" i="11"/>
  <c r="S93" i="11"/>
  <c r="T93" i="11"/>
  <c r="U93" i="11"/>
  <c r="V93" i="11"/>
  <c r="W93" i="11"/>
  <c r="X93" i="11"/>
  <c r="Y93" i="11"/>
  <c r="Z93" i="11"/>
  <c r="AA93" i="11"/>
  <c r="C94" i="11"/>
  <c r="D94" i="11"/>
  <c r="E94" i="11"/>
  <c r="F94" i="11"/>
  <c r="G94" i="11"/>
  <c r="H94" i="11"/>
  <c r="I94" i="11"/>
  <c r="J94" i="11"/>
  <c r="K94" i="11"/>
  <c r="L94" i="11"/>
  <c r="M94" i="11"/>
  <c r="N94" i="11"/>
  <c r="O94" i="11"/>
  <c r="P94" i="11"/>
  <c r="Q94" i="11"/>
  <c r="R94" i="11"/>
  <c r="S94" i="11"/>
  <c r="T94" i="11"/>
  <c r="U94" i="11"/>
  <c r="V94" i="11"/>
  <c r="W94" i="11"/>
  <c r="X94" i="11"/>
  <c r="Y94" i="11"/>
  <c r="Z94" i="11"/>
  <c r="AA94" i="11"/>
  <c r="C95" i="11"/>
  <c r="D95" i="11"/>
  <c r="E95" i="11"/>
  <c r="F95" i="11"/>
  <c r="G95" i="11"/>
  <c r="H95" i="11"/>
  <c r="I95" i="11"/>
  <c r="J95" i="11"/>
  <c r="K95" i="11"/>
  <c r="L95" i="11"/>
  <c r="M95" i="11"/>
  <c r="N95" i="11"/>
  <c r="O95" i="11"/>
  <c r="P95" i="11"/>
  <c r="Q95" i="11"/>
  <c r="R95" i="11"/>
  <c r="S95" i="11"/>
  <c r="T95" i="11"/>
  <c r="U95" i="11"/>
  <c r="V95" i="11"/>
  <c r="W95" i="11"/>
  <c r="X95" i="11"/>
  <c r="Y95" i="11"/>
  <c r="Z95" i="11"/>
  <c r="AA95" i="11"/>
  <c r="C96" i="11"/>
  <c r="D96" i="11"/>
  <c r="E96" i="11"/>
  <c r="F96" i="11"/>
  <c r="G96" i="11"/>
  <c r="H96" i="11"/>
  <c r="I96" i="11"/>
  <c r="J96" i="11"/>
  <c r="K96" i="11"/>
  <c r="L96" i="11"/>
  <c r="M96" i="11"/>
  <c r="N96" i="11"/>
  <c r="O96" i="11"/>
  <c r="P96" i="11"/>
  <c r="Q96" i="11"/>
  <c r="R96" i="11"/>
  <c r="S96" i="11"/>
  <c r="T96" i="11"/>
  <c r="U96" i="11"/>
  <c r="V96" i="11"/>
  <c r="W96" i="11"/>
  <c r="X96" i="11"/>
  <c r="Y96" i="11"/>
  <c r="Z96" i="11"/>
  <c r="AA96" i="11"/>
  <c r="C97" i="11"/>
  <c r="D97" i="11"/>
  <c r="E97" i="11"/>
  <c r="F97" i="11"/>
  <c r="G97" i="11"/>
  <c r="H97" i="11"/>
  <c r="I97" i="11"/>
  <c r="J97" i="11"/>
  <c r="K97" i="11"/>
  <c r="L97" i="11"/>
  <c r="M97" i="11"/>
  <c r="N97" i="11"/>
  <c r="O97" i="11"/>
  <c r="P97" i="11"/>
  <c r="Q97" i="11"/>
  <c r="R97" i="11"/>
  <c r="S97" i="11"/>
  <c r="T97" i="11"/>
  <c r="U97" i="11"/>
  <c r="V97" i="11"/>
  <c r="W97" i="11"/>
  <c r="X97" i="11"/>
  <c r="Y97" i="11"/>
  <c r="Z97" i="11"/>
  <c r="AA97" i="11"/>
  <c r="C98" i="11"/>
  <c r="D98" i="11"/>
  <c r="E98" i="11"/>
  <c r="F98" i="11"/>
  <c r="G98" i="11"/>
  <c r="H98" i="11"/>
  <c r="I98" i="11"/>
  <c r="J98" i="11"/>
  <c r="K98" i="11"/>
  <c r="L98" i="11"/>
  <c r="M98" i="11"/>
  <c r="N98" i="11"/>
  <c r="O98" i="11"/>
  <c r="P98" i="11"/>
  <c r="Q98" i="11"/>
  <c r="R98" i="11"/>
  <c r="S98" i="11"/>
  <c r="T98" i="11"/>
  <c r="U98" i="11"/>
  <c r="V98" i="11"/>
  <c r="W98" i="11"/>
  <c r="X98" i="11"/>
  <c r="Y98" i="11"/>
  <c r="Z98" i="11"/>
  <c r="AA98" i="11"/>
  <c r="C99" i="11"/>
  <c r="D99" i="11"/>
  <c r="E99" i="11"/>
  <c r="F99" i="11"/>
  <c r="G99" i="11"/>
  <c r="H99" i="11"/>
  <c r="I99" i="11"/>
  <c r="J99" i="11"/>
  <c r="K99" i="11"/>
  <c r="L99" i="11"/>
  <c r="M99" i="11"/>
  <c r="N99" i="11"/>
  <c r="O99" i="11"/>
  <c r="P99" i="11"/>
  <c r="Q99" i="11"/>
  <c r="R99" i="11"/>
  <c r="S99" i="11"/>
  <c r="T99" i="11"/>
  <c r="U99" i="11"/>
  <c r="V99" i="11"/>
  <c r="W99" i="11"/>
  <c r="X99" i="11"/>
  <c r="Y99" i="11"/>
  <c r="Z99" i="11"/>
  <c r="AA99" i="11"/>
  <c r="C100" i="11"/>
  <c r="D100" i="11"/>
  <c r="E100" i="11"/>
  <c r="F100" i="11"/>
  <c r="G100" i="11"/>
  <c r="H100" i="11"/>
  <c r="I100" i="11"/>
  <c r="J100" i="11"/>
  <c r="K100" i="11"/>
  <c r="L100" i="11"/>
  <c r="M100" i="11"/>
  <c r="N100" i="11"/>
  <c r="O100" i="11"/>
  <c r="P100" i="11"/>
  <c r="Q100" i="11"/>
  <c r="R100" i="11"/>
  <c r="S100" i="11"/>
  <c r="T100" i="11"/>
  <c r="U100" i="11"/>
  <c r="V100" i="11"/>
  <c r="W100" i="11"/>
  <c r="X100" i="11"/>
  <c r="Y100" i="11"/>
  <c r="Z100" i="11"/>
  <c r="AA100" i="11"/>
  <c r="C101" i="11"/>
  <c r="D101" i="11"/>
  <c r="E101" i="11"/>
  <c r="F101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T101" i="11"/>
  <c r="U101" i="11"/>
  <c r="V101" i="11"/>
  <c r="W101" i="11"/>
  <c r="X101" i="11"/>
  <c r="Y101" i="11"/>
  <c r="Z101" i="11"/>
  <c r="AA101" i="11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S102" i="11"/>
  <c r="T102" i="11"/>
  <c r="U102" i="11"/>
  <c r="V102" i="11"/>
  <c r="W102" i="11"/>
  <c r="X102" i="11"/>
  <c r="Y102" i="11"/>
  <c r="Z102" i="11"/>
  <c r="AA102" i="11"/>
  <c r="C103" i="11"/>
  <c r="D103" i="11"/>
  <c r="E103" i="1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U103" i="11"/>
  <c r="V103" i="11"/>
  <c r="W103" i="11"/>
  <c r="X103" i="11"/>
  <c r="Y103" i="11"/>
  <c r="Z103" i="11"/>
  <c r="AA103" i="11"/>
  <c r="C104" i="11"/>
  <c r="D104" i="11"/>
  <c r="E104" i="11"/>
  <c r="F104" i="11"/>
  <c r="G104" i="11"/>
  <c r="H104" i="11"/>
  <c r="I104" i="11"/>
  <c r="J104" i="11"/>
  <c r="K104" i="11"/>
  <c r="L104" i="11"/>
  <c r="M104" i="11"/>
  <c r="N104" i="11"/>
  <c r="O104" i="11"/>
  <c r="P104" i="11"/>
  <c r="Q104" i="11"/>
  <c r="R104" i="11"/>
  <c r="S104" i="11"/>
  <c r="T104" i="11"/>
  <c r="U104" i="11"/>
  <c r="V104" i="11"/>
  <c r="W104" i="11"/>
  <c r="X104" i="11"/>
  <c r="Y104" i="11"/>
  <c r="Z104" i="11"/>
  <c r="AA104" i="11"/>
  <c r="C105" i="11"/>
  <c r="D105" i="11"/>
  <c r="E105" i="11"/>
  <c r="F105" i="11"/>
  <c r="G105" i="11"/>
  <c r="H105" i="11"/>
  <c r="I105" i="11"/>
  <c r="J105" i="11"/>
  <c r="K105" i="11"/>
  <c r="L105" i="11"/>
  <c r="M105" i="11"/>
  <c r="N105" i="11"/>
  <c r="O105" i="11"/>
  <c r="P105" i="11"/>
  <c r="Q105" i="11"/>
  <c r="R105" i="11"/>
  <c r="S105" i="11"/>
  <c r="T105" i="11"/>
  <c r="U105" i="11"/>
  <c r="V105" i="11"/>
  <c r="W105" i="11"/>
  <c r="X105" i="11"/>
  <c r="Y105" i="11"/>
  <c r="Z105" i="11"/>
  <c r="AA105" i="11"/>
  <c r="C106" i="11"/>
  <c r="D106" i="11"/>
  <c r="E106" i="11"/>
  <c r="F106" i="11"/>
  <c r="G106" i="11"/>
  <c r="H106" i="11"/>
  <c r="I106" i="11"/>
  <c r="J106" i="11"/>
  <c r="K106" i="11"/>
  <c r="L106" i="11"/>
  <c r="M106" i="11"/>
  <c r="N106" i="11"/>
  <c r="O106" i="11"/>
  <c r="P106" i="11"/>
  <c r="Q106" i="11"/>
  <c r="R106" i="11"/>
  <c r="S106" i="11"/>
  <c r="T106" i="11"/>
  <c r="U106" i="11"/>
  <c r="V106" i="11"/>
  <c r="W106" i="11"/>
  <c r="X106" i="11"/>
  <c r="Y106" i="11"/>
  <c r="Z106" i="11"/>
  <c r="AA106" i="11"/>
  <c r="C107" i="11"/>
  <c r="D107" i="11"/>
  <c r="E107" i="11"/>
  <c r="F107" i="11"/>
  <c r="G107" i="11"/>
  <c r="H107" i="11"/>
  <c r="I107" i="11"/>
  <c r="J107" i="11"/>
  <c r="K107" i="11"/>
  <c r="L107" i="11"/>
  <c r="M107" i="11"/>
  <c r="N107" i="11"/>
  <c r="O107" i="11"/>
  <c r="P107" i="11"/>
  <c r="Q107" i="11"/>
  <c r="R107" i="11"/>
  <c r="S107" i="11"/>
  <c r="T107" i="11"/>
  <c r="U107" i="11"/>
  <c r="V107" i="11"/>
  <c r="W107" i="11"/>
  <c r="X107" i="11"/>
  <c r="Y107" i="11"/>
  <c r="Z107" i="11"/>
  <c r="AA107" i="11"/>
  <c r="C108" i="11"/>
  <c r="D108" i="11"/>
  <c r="E108" i="11"/>
  <c r="F108" i="11"/>
  <c r="G108" i="11"/>
  <c r="H108" i="11"/>
  <c r="I108" i="11"/>
  <c r="J108" i="11"/>
  <c r="K108" i="11"/>
  <c r="L108" i="11"/>
  <c r="M108" i="11"/>
  <c r="N108" i="11"/>
  <c r="O108" i="11"/>
  <c r="P108" i="11"/>
  <c r="Q108" i="11"/>
  <c r="R108" i="11"/>
  <c r="S108" i="11"/>
  <c r="T108" i="11"/>
  <c r="U108" i="11"/>
  <c r="V108" i="11"/>
  <c r="W108" i="11"/>
  <c r="X108" i="11"/>
  <c r="Y108" i="11"/>
  <c r="Z108" i="11"/>
  <c r="AA108" i="11"/>
  <c r="C109" i="11"/>
  <c r="D109" i="11"/>
  <c r="E109" i="11"/>
  <c r="F109" i="11"/>
  <c r="G109" i="11"/>
  <c r="H109" i="11"/>
  <c r="I109" i="11"/>
  <c r="J109" i="11"/>
  <c r="K109" i="11"/>
  <c r="L109" i="11"/>
  <c r="M109" i="11"/>
  <c r="N109" i="11"/>
  <c r="O109" i="11"/>
  <c r="P109" i="11"/>
  <c r="Q109" i="11"/>
  <c r="R109" i="11"/>
  <c r="S109" i="11"/>
  <c r="T109" i="11"/>
  <c r="U109" i="11"/>
  <c r="V109" i="11"/>
  <c r="W109" i="11"/>
  <c r="X109" i="11"/>
  <c r="Y109" i="11"/>
  <c r="Z109" i="11"/>
  <c r="AA109" i="11"/>
  <c r="C110" i="11"/>
  <c r="D110" i="11"/>
  <c r="E110" i="11"/>
  <c r="F110" i="11"/>
  <c r="G110" i="11"/>
  <c r="H110" i="11"/>
  <c r="I110" i="11"/>
  <c r="J110" i="11"/>
  <c r="K110" i="11"/>
  <c r="L110" i="11"/>
  <c r="M110" i="11"/>
  <c r="N110" i="11"/>
  <c r="O110" i="11"/>
  <c r="P110" i="11"/>
  <c r="Q110" i="11"/>
  <c r="R110" i="11"/>
  <c r="S110" i="11"/>
  <c r="T110" i="11"/>
  <c r="U110" i="11"/>
  <c r="V110" i="11"/>
  <c r="W110" i="11"/>
  <c r="X110" i="11"/>
  <c r="Y110" i="11"/>
  <c r="Z110" i="11"/>
  <c r="AA110" i="11"/>
  <c r="C111" i="11"/>
  <c r="D111" i="11"/>
  <c r="E111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U111" i="11"/>
  <c r="V111" i="11"/>
  <c r="W111" i="11"/>
  <c r="X111" i="11"/>
  <c r="Y111" i="11"/>
  <c r="Z111" i="11"/>
  <c r="AA111" i="11"/>
  <c r="C112" i="11"/>
  <c r="D112" i="11"/>
  <c r="E112" i="11"/>
  <c r="F112" i="11"/>
  <c r="G112" i="11"/>
  <c r="H112" i="11"/>
  <c r="I112" i="11"/>
  <c r="J112" i="11"/>
  <c r="K112" i="11"/>
  <c r="L112" i="11"/>
  <c r="M112" i="11"/>
  <c r="N112" i="11"/>
  <c r="O112" i="11"/>
  <c r="P112" i="11"/>
  <c r="Q112" i="11"/>
  <c r="R112" i="11"/>
  <c r="S112" i="11"/>
  <c r="T112" i="11"/>
  <c r="U112" i="11"/>
  <c r="V112" i="11"/>
  <c r="W112" i="11"/>
  <c r="X112" i="11"/>
  <c r="Y112" i="11"/>
  <c r="Z112" i="11"/>
  <c r="AA112" i="11"/>
  <c r="C113" i="11"/>
  <c r="D113" i="11"/>
  <c r="E113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U113" i="11"/>
  <c r="V113" i="11"/>
  <c r="W113" i="11"/>
  <c r="X113" i="11"/>
  <c r="Y113" i="11"/>
  <c r="Z113" i="11"/>
  <c r="AA113" i="11"/>
  <c r="C114" i="11"/>
  <c r="D114" i="11"/>
  <c r="E114" i="11"/>
  <c r="F114" i="11"/>
  <c r="G114" i="11"/>
  <c r="H114" i="11"/>
  <c r="I114" i="11"/>
  <c r="J114" i="11"/>
  <c r="K114" i="11"/>
  <c r="L114" i="11"/>
  <c r="M114" i="11"/>
  <c r="N114" i="11"/>
  <c r="O114" i="11"/>
  <c r="P114" i="11"/>
  <c r="Q114" i="11"/>
  <c r="R114" i="11"/>
  <c r="S114" i="11"/>
  <c r="T114" i="11"/>
  <c r="U114" i="11"/>
  <c r="V114" i="11"/>
  <c r="W114" i="11"/>
  <c r="X114" i="11"/>
  <c r="Y114" i="11"/>
  <c r="Z114" i="11"/>
  <c r="AA114" i="11"/>
  <c r="C115" i="11"/>
  <c r="D115" i="11"/>
  <c r="E115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U115" i="11"/>
  <c r="V115" i="11"/>
  <c r="W115" i="11"/>
  <c r="X115" i="11"/>
  <c r="Y115" i="11"/>
  <c r="Z115" i="11"/>
  <c r="AA115" i="11"/>
  <c r="C116" i="11"/>
  <c r="D116" i="11"/>
  <c r="E116" i="11"/>
  <c r="F116" i="11"/>
  <c r="G116" i="11"/>
  <c r="H116" i="11"/>
  <c r="I116" i="11"/>
  <c r="J116" i="11"/>
  <c r="K116" i="11"/>
  <c r="L116" i="11"/>
  <c r="M116" i="11"/>
  <c r="N116" i="11"/>
  <c r="O116" i="11"/>
  <c r="P116" i="11"/>
  <c r="Q116" i="11"/>
  <c r="R116" i="11"/>
  <c r="S116" i="11"/>
  <c r="T116" i="11"/>
  <c r="U116" i="11"/>
  <c r="V116" i="11"/>
  <c r="W116" i="11"/>
  <c r="X116" i="11"/>
  <c r="Y116" i="11"/>
  <c r="Z116" i="11"/>
  <c r="AA116" i="11"/>
  <c r="C117" i="11"/>
  <c r="D117" i="11"/>
  <c r="E117" i="11"/>
  <c r="F117" i="11"/>
  <c r="G117" i="11"/>
  <c r="H117" i="11"/>
  <c r="I117" i="11"/>
  <c r="J117" i="11"/>
  <c r="K117" i="11"/>
  <c r="L117" i="11"/>
  <c r="M117" i="11"/>
  <c r="N117" i="11"/>
  <c r="O117" i="11"/>
  <c r="P117" i="11"/>
  <c r="Q117" i="11"/>
  <c r="R117" i="11"/>
  <c r="S117" i="11"/>
  <c r="T117" i="11"/>
  <c r="U117" i="11"/>
  <c r="V117" i="11"/>
  <c r="W117" i="11"/>
  <c r="X117" i="11"/>
  <c r="Y117" i="11"/>
  <c r="Z117" i="11"/>
  <c r="AA117" i="11"/>
  <c r="C118" i="11"/>
  <c r="D118" i="11"/>
  <c r="E118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U118" i="11"/>
  <c r="V118" i="11"/>
  <c r="W118" i="11"/>
  <c r="X118" i="11"/>
  <c r="Y118" i="11"/>
  <c r="Z118" i="11"/>
  <c r="AA118" i="11"/>
  <c r="C119" i="11"/>
  <c r="D119" i="11"/>
  <c r="E119" i="11"/>
  <c r="F119" i="11"/>
  <c r="G119" i="11"/>
  <c r="H119" i="11"/>
  <c r="I119" i="11"/>
  <c r="J119" i="11"/>
  <c r="K119" i="11"/>
  <c r="L119" i="11"/>
  <c r="M119" i="11"/>
  <c r="N119" i="11"/>
  <c r="O119" i="11"/>
  <c r="P119" i="11"/>
  <c r="Q119" i="11"/>
  <c r="R119" i="11"/>
  <c r="S119" i="11"/>
  <c r="T119" i="11"/>
  <c r="U119" i="11"/>
  <c r="V119" i="11"/>
  <c r="W119" i="11"/>
  <c r="X119" i="11"/>
  <c r="Y119" i="11"/>
  <c r="Z119" i="11"/>
  <c r="AA119" i="11"/>
  <c r="C120" i="11"/>
  <c r="D120" i="11"/>
  <c r="E120" i="1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U120" i="11"/>
  <c r="V120" i="11"/>
  <c r="W120" i="11"/>
  <c r="X120" i="11"/>
  <c r="Y120" i="11"/>
  <c r="Z120" i="11"/>
  <c r="AA120" i="11"/>
  <c r="C121" i="11"/>
  <c r="D121" i="11"/>
  <c r="E121" i="11"/>
  <c r="F121" i="11"/>
  <c r="G121" i="11"/>
  <c r="H121" i="11"/>
  <c r="I121" i="11"/>
  <c r="J121" i="11"/>
  <c r="K121" i="11"/>
  <c r="L121" i="11"/>
  <c r="M121" i="11"/>
  <c r="N121" i="11"/>
  <c r="O121" i="11"/>
  <c r="P121" i="11"/>
  <c r="Q121" i="11"/>
  <c r="R121" i="11"/>
  <c r="S121" i="11"/>
  <c r="T121" i="11"/>
  <c r="U121" i="11"/>
  <c r="V121" i="11"/>
  <c r="W121" i="11"/>
  <c r="X121" i="11"/>
  <c r="Y121" i="11"/>
  <c r="Z121" i="11"/>
  <c r="AA121" i="11"/>
  <c r="C122" i="11"/>
  <c r="D122" i="11"/>
  <c r="E122" i="11"/>
  <c r="F122" i="11"/>
  <c r="G122" i="11"/>
  <c r="H122" i="11"/>
  <c r="I122" i="11"/>
  <c r="J122" i="11"/>
  <c r="K122" i="11"/>
  <c r="L122" i="11"/>
  <c r="M122" i="11"/>
  <c r="N122" i="11"/>
  <c r="O122" i="11"/>
  <c r="P122" i="11"/>
  <c r="Q122" i="11"/>
  <c r="R122" i="11"/>
  <c r="S122" i="11"/>
  <c r="T122" i="11"/>
  <c r="U122" i="11"/>
  <c r="V122" i="11"/>
  <c r="W122" i="11"/>
  <c r="X122" i="11"/>
  <c r="Y122" i="11"/>
  <c r="Z122" i="11"/>
  <c r="AA122" i="11"/>
  <c r="C123" i="11"/>
  <c r="D123" i="11"/>
  <c r="E123" i="11"/>
  <c r="F123" i="11"/>
  <c r="G123" i="11"/>
  <c r="H123" i="11"/>
  <c r="I123" i="11"/>
  <c r="J123" i="11"/>
  <c r="K123" i="11"/>
  <c r="L123" i="11"/>
  <c r="M123" i="11"/>
  <c r="N123" i="11"/>
  <c r="O123" i="11"/>
  <c r="P123" i="11"/>
  <c r="Q123" i="11"/>
  <c r="R123" i="11"/>
  <c r="S123" i="11"/>
  <c r="T123" i="11"/>
  <c r="U123" i="11"/>
  <c r="V123" i="11"/>
  <c r="W123" i="11"/>
  <c r="X123" i="11"/>
  <c r="Y123" i="11"/>
  <c r="Z123" i="11"/>
  <c r="AA123" i="11"/>
  <c r="C124" i="11"/>
  <c r="D124" i="11"/>
  <c r="E124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U124" i="11"/>
  <c r="V124" i="11"/>
  <c r="W124" i="11"/>
  <c r="X124" i="11"/>
  <c r="Y124" i="11"/>
  <c r="Z124" i="11"/>
  <c r="AA124" i="11"/>
  <c r="C125" i="11"/>
  <c r="D125" i="11"/>
  <c r="E125" i="11"/>
  <c r="F125" i="11"/>
  <c r="G125" i="11"/>
  <c r="H125" i="11"/>
  <c r="I125" i="11"/>
  <c r="J125" i="11"/>
  <c r="K125" i="11"/>
  <c r="L125" i="11"/>
  <c r="M125" i="11"/>
  <c r="N125" i="11"/>
  <c r="O125" i="11"/>
  <c r="P125" i="11"/>
  <c r="Q125" i="11"/>
  <c r="R125" i="11"/>
  <c r="S125" i="11"/>
  <c r="T125" i="11"/>
  <c r="U125" i="11"/>
  <c r="V125" i="11"/>
  <c r="W125" i="11"/>
  <c r="X125" i="11"/>
  <c r="Y125" i="11"/>
  <c r="Z125" i="11"/>
  <c r="AA125" i="11"/>
  <c r="C126" i="11"/>
  <c r="D126" i="11"/>
  <c r="E126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U126" i="11"/>
  <c r="V126" i="11"/>
  <c r="W126" i="11"/>
  <c r="X126" i="11"/>
  <c r="Y126" i="11"/>
  <c r="Z126" i="11"/>
  <c r="AA126" i="11"/>
  <c r="C127" i="11"/>
  <c r="D127" i="11"/>
  <c r="E127" i="11"/>
  <c r="F127" i="11"/>
  <c r="G127" i="11"/>
  <c r="H127" i="11"/>
  <c r="I127" i="11"/>
  <c r="J127" i="11"/>
  <c r="K127" i="11"/>
  <c r="L127" i="11"/>
  <c r="M127" i="11"/>
  <c r="N127" i="11"/>
  <c r="O127" i="11"/>
  <c r="P127" i="11"/>
  <c r="Q127" i="11"/>
  <c r="R127" i="11"/>
  <c r="S127" i="11"/>
  <c r="T127" i="11"/>
  <c r="U127" i="11"/>
  <c r="V127" i="11"/>
  <c r="W127" i="11"/>
  <c r="X127" i="11"/>
  <c r="Y127" i="11"/>
  <c r="Z127" i="11"/>
  <c r="AA127" i="11"/>
  <c r="C128" i="11"/>
  <c r="D128" i="11"/>
  <c r="E128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U128" i="11"/>
  <c r="V128" i="11"/>
  <c r="W128" i="11"/>
  <c r="X128" i="11"/>
  <c r="Y128" i="11"/>
  <c r="Z128" i="11"/>
  <c r="AA128" i="11"/>
  <c r="C129" i="11"/>
  <c r="D129" i="11"/>
  <c r="E129" i="11"/>
  <c r="F129" i="11"/>
  <c r="G129" i="11"/>
  <c r="H129" i="11"/>
  <c r="I129" i="11"/>
  <c r="J129" i="11"/>
  <c r="K129" i="11"/>
  <c r="L129" i="11"/>
  <c r="M129" i="11"/>
  <c r="N129" i="11"/>
  <c r="O129" i="11"/>
  <c r="P129" i="11"/>
  <c r="Q129" i="11"/>
  <c r="R129" i="11"/>
  <c r="S129" i="11"/>
  <c r="T129" i="11"/>
  <c r="U129" i="11"/>
  <c r="V129" i="11"/>
  <c r="W129" i="11"/>
  <c r="X129" i="11"/>
  <c r="Y129" i="11"/>
  <c r="Z129" i="11"/>
  <c r="AA129" i="11"/>
  <c r="C130" i="11"/>
  <c r="D130" i="11"/>
  <c r="E130" i="11"/>
  <c r="F130" i="11"/>
  <c r="G130" i="11"/>
  <c r="H130" i="11"/>
  <c r="I130" i="11"/>
  <c r="J130" i="11"/>
  <c r="K130" i="11"/>
  <c r="L130" i="11"/>
  <c r="M130" i="11"/>
  <c r="N130" i="11"/>
  <c r="O130" i="11"/>
  <c r="P130" i="11"/>
  <c r="Q130" i="11"/>
  <c r="R130" i="11"/>
  <c r="S130" i="11"/>
  <c r="T130" i="11"/>
  <c r="U130" i="11"/>
  <c r="V130" i="11"/>
  <c r="W130" i="11"/>
  <c r="X130" i="11"/>
  <c r="Y130" i="11"/>
  <c r="Z130" i="11"/>
  <c r="AA130" i="11"/>
  <c r="C131" i="11"/>
  <c r="D131" i="11"/>
  <c r="E131" i="11"/>
  <c r="F131" i="11"/>
  <c r="G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U131" i="11"/>
  <c r="V131" i="11"/>
  <c r="W131" i="11"/>
  <c r="X131" i="11"/>
  <c r="Y131" i="11"/>
  <c r="Z131" i="11"/>
  <c r="AA131" i="11"/>
  <c r="C132" i="11"/>
  <c r="D132" i="11"/>
  <c r="E132" i="11"/>
  <c r="F132" i="11"/>
  <c r="G132" i="11"/>
  <c r="H132" i="11"/>
  <c r="I132" i="11"/>
  <c r="J132" i="11"/>
  <c r="K132" i="11"/>
  <c r="L132" i="11"/>
  <c r="M132" i="11"/>
  <c r="N132" i="11"/>
  <c r="O132" i="11"/>
  <c r="P132" i="11"/>
  <c r="Q132" i="11"/>
  <c r="R132" i="11"/>
  <c r="S132" i="11"/>
  <c r="T132" i="11"/>
  <c r="U132" i="11"/>
  <c r="V132" i="11"/>
  <c r="W132" i="11"/>
  <c r="X132" i="11"/>
  <c r="Y132" i="11"/>
  <c r="Z132" i="11"/>
  <c r="AA132" i="11"/>
  <c r="C133" i="11"/>
  <c r="D133" i="11"/>
  <c r="E133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U133" i="11"/>
  <c r="V133" i="11"/>
  <c r="W133" i="11"/>
  <c r="X133" i="11"/>
  <c r="Y133" i="11"/>
  <c r="Z133" i="11"/>
  <c r="AA133" i="11"/>
  <c r="C134" i="11"/>
  <c r="D134" i="11"/>
  <c r="E134" i="11"/>
  <c r="F134" i="11"/>
  <c r="G134" i="11"/>
  <c r="H134" i="11"/>
  <c r="I134" i="11"/>
  <c r="J134" i="11"/>
  <c r="K134" i="11"/>
  <c r="L134" i="11"/>
  <c r="M134" i="11"/>
  <c r="N134" i="11"/>
  <c r="O134" i="11"/>
  <c r="P134" i="11"/>
  <c r="Q134" i="11"/>
  <c r="R134" i="11"/>
  <c r="S134" i="11"/>
  <c r="T134" i="11"/>
  <c r="U134" i="11"/>
  <c r="V134" i="11"/>
  <c r="W134" i="11"/>
  <c r="X134" i="11"/>
  <c r="Y134" i="11"/>
  <c r="Z134" i="11"/>
  <c r="AA134" i="11"/>
  <c r="C135" i="11"/>
  <c r="D135" i="11"/>
  <c r="E135" i="11"/>
  <c r="F135" i="11"/>
  <c r="G135" i="11"/>
  <c r="H135" i="11"/>
  <c r="I135" i="11"/>
  <c r="J135" i="11"/>
  <c r="K135" i="11"/>
  <c r="L135" i="11"/>
  <c r="M135" i="11"/>
  <c r="N135" i="11"/>
  <c r="O135" i="11"/>
  <c r="P135" i="11"/>
  <c r="Q135" i="11"/>
  <c r="R135" i="11"/>
  <c r="S135" i="11"/>
  <c r="T135" i="11"/>
  <c r="U135" i="11"/>
  <c r="V135" i="11"/>
  <c r="W135" i="11"/>
  <c r="X135" i="11"/>
  <c r="Y135" i="11"/>
  <c r="Z135" i="11"/>
  <c r="AA135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C14" i="11"/>
  <c r="C151" i="11" l="1"/>
  <c r="AA151" i="11"/>
  <c r="Z151" i="11"/>
  <c r="X151" i="11"/>
  <c r="V151" i="11"/>
  <c r="U151" i="11"/>
  <c r="T151" i="11"/>
  <c r="S151" i="11"/>
  <c r="R151" i="11"/>
  <c r="Q151" i="11"/>
  <c r="P151" i="11"/>
  <c r="O151" i="11"/>
  <c r="M151" i="11"/>
  <c r="L151" i="11"/>
  <c r="K151" i="11"/>
  <c r="J151" i="11"/>
  <c r="H151" i="11"/>
  <c r="G151" i="11"/>
  <c r="F151" i="11"/>
  <c r="E151" i="11"/>
  <c r="D151" i="11"/>
  <c r="N148" i="11"/>
  <c r="C148" i="11"/>
  <c r="AA148" i="11"/>
  <c r="Z148" i="11"/>
  <c r="Y148" i="11"/>
  <c r="X148" i="11"/>
  <c r="V148" i="11"/>
  <c r="U148" i="11"/>
  <c r="T148" i="11"/>
  <c r="S148" i="11"/>
  <c r="R148" i="11"/>
  <c r="Q148" i="11"/>
  <c r="P148" i="11"/>
  <c r="O148" i="11"/>
  <c r="M148" i="11"/>
  <c r="L148" i="11"/>
  <c r="K148" i="11"/>
  <c r="J148" i="11"/>
  <c r="H148" i="11"/>
  <c r="G148" i="11"/>
  <c r="F148" i="11"/>
  <c r="E148" i="11"/>
  <c r="D148" i="11"/>
  <c r="N136" i="11"/>
  <c r="C136" i="11"/>
  <c r="AA136" i="11"/>
  <c r="Z136" i="11"/>
  <c r="X136" i="11"/>
  <c r="V136" i="11"/>
  <c r="U136" i="11"/>
  <c r="T136" i="11"/>
  <c r="S136" i="11"/>
  <c r="R136" i="11"/>
  <c r="Q136" i="11"/>
  <c r="P136" i="11"/>
  <c r="O136" i="11"/>
  <c r="AC136" i="11" s="1"/>
  <c r="M136" i="11"/>
  <c r="L136" i="11"/>
  <c r="K136" i="11"/>
  <c r="J136" i="11"/>
  <c r="H136" i="11"/>
  <c r="G136" i="11"/>
  <c r="F136" i="11"/>
  <c r="E136" i="11"/>
  <c r="D136" i="11"/>
  <c r="C13" i="11"/>
  <c r="AA13" i="11"/>
  <c r="Z13" i="11"/>
  <c r="X13" i="11"/>
  <c r="V13" i="11"/>
  <c r="U13" i="11"/>
  <c r="U12" i="11" s="1"/>
  <c r="T13" i="11"/>
  <c r="S13" i="11"/>
  <c r="R13" i="11"/>
  <c r="Q13" i="11"/>
  <c r="P13" i="11"/>
  <c r="O13" i="11"/>
  <c r="M13" i="11"/>
  <c r="M12" i="11" s="1"/>
  <c r="L13" i="11"/>
  <c r="L12" i="11" s="1"/>
  <c r="K13" i="11"/>
  <c r="J13" i="11"/>
  <c r="H13" i="11"/>
  <c r="G13" i="11"/>
  <c r="F13" i="11"/>
  <c r="E13" i="11"/>
  <c r="E12" i="11" s="1"/>
  <c r="D13" i="11"/>
  <c r="D12" i="11" s="1"/>
  <c r="X12" i="11"/>
  <c r="W12" i="11"/>
  <c r="AH12" i="11" s="1"/>
  <c r="I12" i="11"/>
  <c r="N5" i="4"/>
  <c r="R12" i="11" l="1"/>
  <c r="T12" i="11"/>
  <c r="O12" i="11"/>
  <c r="O6" i="11" s="1"/>
  <c r="AC13" i="11"/>
  <c r="AB148" i="11"/>
  <c r="AD13" i="11"/>
  <c r="AB136" i="11"/>
  <c r="AC151" i="11"/>
  <c r="AC148" i="11"/>
  <c r="F12" i="11"/>
  <c r="P12" i="11"/>
  <c r="AA12" i="11"/>
  <c r="G12" i="11"/>
  <c r="J12" i="11"/>
  <c r="S12" i="11"/>
  <c r="K12" i="11"/>
  <c r="Z12" i="11"/>
  <c r="Q12" i="11"/>
  <c r="H12" i="11"/>
  <c r="AG12" i="11" s="1"/>
  <c r="V12" i="11"/>
  <c r="C12" i="11"/>
  <c r="C6" i="11" s="1"/>
  <c r="N151" i="11"/>
  <c r="AB151" i="11" s="1"/>
  <c r="N13" i="11"/>
  <c r="AB13" i="11" s="1"/>
  <c r="Y151" i="11"/>
  <c r="Y13" i="11"/>
  <c r="Y136" i="11"/>
  <c r="AC12" i="11" l="1"/>
  <c r="P6" i="11"/>
  <c r="AD12" i="11"/>
  <c r="N12" i="11"/>
  <c r="AB12" i="11" s="1"/>
  <c r="Y12" i="11"/>
  <c r="N6" i="11" l="1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49" i="4"/>
  <c r="N148" i="4"/>
  <c r="N146" i="4"/>
  <c r="N145" i="4"/>
  <c r="N144" i="4"/>
  <c r="N143" i="4"/>
  <c r="N142" i="4"/>
  <c r="N141" i="4"/>
  <c r="N140" i="4"/>
  <c r="N139" i="4"/>
  <c r="N138" i="4"/>
  <c r="N137" i="4"/>
  <c r="N136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" i="4"/>
  <c r="D11" i="4"/>
  <c r="E11" i="4"/>
  <c r="F11" i="4"/>
  <c r="G11" i="4"/>
  <c r="H11" i="4"/>
  <c r="I11" i="4"/>
  <c r="J11" i="4"/>
  <c r="K11" i="4"/>
  <c r="L11" i="4"/>
  <c r="M11" i="4"/>
  <c r="O11" i="4"/>
  <c r="P11" i="4"/>
  <c r="Q11" i="4"/>
  <c r="R11" i="4"/>
  <c r="S11" i="4"/>
  <c r="T11" i="4"/>
  <c r="U11" i="4"/>
  <c r="V11" i="4"/>
  <c r="W11" i="4"/>
  <c r="Y11" i="4"/>
  <c r="Z11" i="4"/>
  <c r="AA11" i="4"/>
  <c r="C167" i="4"/>
  <c r="C11" i="4" s="1"/>
  <c r="C5" i="4" s="1"/>
  <c r="H12" i="4"/>
  <c r="AA166" i="4"/>
  <c r="C162" i="4" l="1"/>
  <c r="C163" i="4"/>
  <c r="C164" i="4"/>
  <c r="C165" i="4"/>
  <c r="C166" i="4"/>
  <c r="C161" i="4"/>
  <c r="D12" i="4" l="1"/>
  <c r="E12" i="4"/>
  <c r="F12" i="4"/>
  <c r="G12" i="4"/>
  <c r="J12" i="4"/>
  <c r="K12" i="4"/>
  <c r="L12" i="4"/>
  <c r="M12" i="4"/>
  <c r="O12" i="4"/>
  <c r="P12" i="4"/>
  <c r="Q12" i="4"/>
  <c r="R12" i="4"/>
  <c r="S12" i="4"/>
  <c r="T12" i="4"/>
  <c r="U12" i="4"/>
  <c r="V12" i="4"/>
  <c r="X12" i="4"/>
  <c r="Z12" i="4"/>
  <c r="AA12" i="4"/>
  <c r="D135" i="4"/>
  <c r="E135" i="4"/>
  <c r="F135" i="4"/>
  <c r="G135" i="4"/>
  <c r="H135" i="4"/>
  <c r="J135" i="4"/>
  <c r="K135" i="4"/>
  <c r="L135" i="4"/>
  <c r="M135" i="4"/>
  <c r="O135" i="4"/>
  <c r="P135" i="4"/>
  <c r="Q135" i="4"/>
  <c r="R135" i="4"/>
  <c r="S135" i="4"/>
  <c r="T135" i="4"/>
  <c r="U135" i="4"/>
  <c r="V135" i="4"/>
  <c r="X135" i="4"/>
  <c r="X11" i="4" s="1"/>
  <c r="Z135" i="4"/>
  <c r="AA135" i="4"/>
  <c r="C146" i="4"/>
  <c r="C145" i="4"/>
  <c r="C144" i="4"/>
  <c r="C143" i="4"/>
  <c r="C142" i="4"/>
  <c r="C141" i="4"/>
  <c r="C140" i="4"/>
  <c r="C139" i="4"/>
  <c r="C138" i="4"/>
  <c r="C137" i="4"/>
  <c r="C136" i="4"/>
  <c r="C127" i="4"/>
  <c r="C128" i="4"/>
  <c r="C129" i="4"/>
  <c r="C130" i="4"/>
  <c r="C131" i="4"/>
  <c r="C132" i="4"/>
  <c r="C133" i="4"/>
  <c r="C134" i="4"/>
  <c r="C126" i="4"/>
  <c r="C122" i="4"/>
  <c r="C123" i="4"/>
  <c r="C124" i="4"/>
  <c r="C125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49" i="4"/>
  <c r="Y148" i="4"/>
  <c r="Z147" i="4"/>
  <c r="AA147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46" i="4"/>
  <c r="Y135" i="4" s="1"/>
  <c r="Y13" i="4"/>
  <c r="N12" i="4" s="1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60" i="4"/>
  <c r="C159" i="4"/>
  <c r="C158" i="4"/>
  <c r="C157" i="4"/>
  <c r="C156" i="4"/>
  <c r="C155" i="4"/>
  <c r="C154" i="4"/>
  <c r="C153" i="4"/>
  <c r="C152" i="4"/>
  <c r="C151" i="4"/>
  <c r="C149" i="4"/>
  <c r="C148" i="4"/>
  <c r="D147" i="4"/>
  <c r="E147" i="4"/>
  <c r="F147" i="4"/>
  <c r="G147" i="4"/>
  <c r="H147" i="4"/>
  <c r="J147" i="4"/>
  <c r="K147" i="4"/>
  <c r="L147" i="4"/>
  <c r="M147" i="4"/>
  <c r="O147" i="4"/>
  <c r="P147" i="4"/>
  <c r="Q147" i="4"/>
  <c r="R147" i="4"/>
  <c r="S147" i="4"/>
  <c r="T147" i="4"/>
  <c r="U147" i="4"/>
  <c r="V147" i="4"/>
  <c r="X147" i="4"/>
  <c r="D150" i="4"/>
  <c r="E150" i="4"/>
  <c r="F150" i="4"/>
  <c r="G150" i="4"/>
  <c r="H150" i="4"/>
  <c r="J150" i="4"/>
  <c r="K150" i="4"/>
  <c r="L150" i="4"/>
  <c r="M150" i="4"/>
  <c r="O150" i="4"/>
  <c r="P150" i="4"/>
  <c r="Q150" i="4"/>
  <c r="R150" i="4"/>
  <c r="S150" i="4"/>
  <c r="T150" i="4"/>
  <c r="U150" i="4"/>
  <c r="V150" i="4"/>
  <c r="X150" i="4"/>
  <c r="Z150" i="4"/>
  <c r="AA150" i="4"/>
  <c r="P5" i="4" l="1"/>
  <c r="O5" i="4"/>
  <c r="C135" i="4"/>
  <c r="Y12" i="4"/>
  <c r="C12" i="4"/>
  <c r="N147" i="4"/>
  <c r="N150" i="4"/>
  <c r="N135" i="4"/>
  <c r="C147" i="4"/>
  <c r="Y147" i="4"/>
  <c r="C150" i="4"/>
  <c r="Y150" i="4"/>
  <c r="N11" i="4" l="1"/>
  <c r="AJ166" i="4" l="1"/>
  <c r="AI166" i="4"/>
  <c r="AG166" i="4"/>
  <c r="AE166" i="4"/>
  <c r="AD166" i="4"/>
  <c r="AC166" i="4"/>
  <c r="AJ165" i="4"/>
  <c r="AI165" i="4"/>
  <c r="AG165" i="4"/>
  <c r="AE165" i="4"/>
  <c r="AD165" i="4"/>
  <c r="AC165" i="4"/>
  <c r="AJ164" i="4"/>
  <c r="AI164" i="4"/>
  <c r="AG164" i="4"/>
  <c r="AE164" i="4"/>
  <c r="AD164" i="4"/>
  <c r="AJ163" i="4"/>
  <c r="AI163" i="4"/>
  <c r="AG163" i="4"/>
  <c r="AE163" i="4"/>
  <c r="AD163" i="4"/>
  <c r="AJ161" i="4"/>
  <c r="AI161" i="4"/>
  <c r="AG161" i="4"/>
  <c r="AE161" i="4"/>
  <c r="AD161" i="4"/>
  <c r="AH161" i="4" l="1"/>
  <c r="AE11" i="4"/>
  <c r="AC11" i="4"/>
  <c r="AH163" i="4"/>
  <c r="AG11" i="4"/>
  <c r="AH164" i="4"/>
  <c r="AH166" i="4"/>
  <c r="AD11" i="4"/>
  <c r="AH165" i="4"/>
  <c r="AB165" i="4" l="1"/>
  <c r="AJ11" i="4"/>
  <c r="AI11" i="4"/>
  <c r="AB166" i="4" l="1"/>
  <c r="AH11" i="4"/>
  <c r="AC163" i="4" l="1"/>
  <c r="AC164" i="4"/>
  <c r="AC161" i="4"/>
  <c r="AB163" i="4"/>
  <c r="AB164" i="4" l="1"/>
  <c r="AB161" i="4"/>
  <c r="AB11" i="4" l="1"/>
</calcChain>
</file>

<file path=xl/sharedStrings.xml><?xml version="1.0" encoding="utf-8"?>
<sst xmlns="http://schemas.openxmlformats.org/spreadsheetml/2006/main" count="446" uniqueCount="201">
  <si>
    <t>(Dùng cho ngân sách các cấp chính quyền địa phương)</t>
  </si>
  <si>
    <t>STT</t>
  </si>
  <si>
    <t>Tên đơn vị</t>
  </si>
  <si>
    <t>Quyết toán</t>
  </si>
  <si>
    <t>So sánh (%)</t>
  </si>
  <si>
    <t>Tổng số</t>
  </si>
  <si>
    <t>Chi trả nợ lãi do chính quyền địa phương vay (2)</t>
  </si>
  <si>
    <t>Chi bổ sung quỹ dự trữ tài chính (2)</t>
  </si>
  <si>
    <t>Chi chương trình MTQG</t>
  </si>
  <si>
    <t>Chi chuyển nguồn sang ngân sách năm sau</t>
  </si>
  <si>
    <t>Chi đầu tư phát triển</t>
  </si>
  <si>
    <t>Chi thường xuyên</t>
  </si>
  <si>
    <t>A</t>
  </si>
  <si>
    <t>B</t>
  </si>
  <si>
    <t>TỔNG SỐ</t>
  </si>
  <si>
    <t>I</t>
  </si>
  <si>
    <t>II</t>
  </si>
  <si>
    <t>CHI TRẢ NỢ LÃI CÁC KHOẢN DO CHÍNH QUYỀN ĐỊA PHƯƠNG VAY (2)</t>
  </si>
  <si>
    <t>III</t>
  </si>
  <si>
    <t>CHI BỔ SUNG QUỸ DỰ TRỮ TÀI CHÍNH (2)</t>
  </si>
  <si>
    <t>IV</t>
  </si>
  <si>
    <t>V</t>
  </si>
  <si>
    <t>VI</t>
  </si>
  <si>
    <t>VII</t>
  </si>
  <si>
    <t>CHI CHUYỂN NGUỒN SANG NGÂN SÁCH NĂM SAU</t>
  </si>
  <si>
    <t>(2) Theo quy định tại Điều 7, Điều 11 Luật NSNN, ngân sách huyện, xã không có nhiệm vụ chi trả lãi vay, chi bổ sung quỹ dự trữ tài chính.</t>
  </si>
  <si>
    <t>(3) Ngân sách xã không có nhiệm vụ chi bổ sung có mục tiêu cho ngân sách cấp dưới.</t>
  </si>
  <si>
    <t>Bảo hiểm Xã hội tỉnh Đồng Nai</t>
  </si>
  <si>
    <t>Bệnh viện Tâm thần Trung ương 2</t>
  </si>
  <si>
    <t>Công an tỉnh Đồng Nai</t>
  </si>
  <si>
    <t>Cục Thống kê Đồng Nai</t>
  </si>
  <si>
    <t>Kho bạc Nhà nước tỉnh Đồng Nai</t>
  </si>
  <si>
    <t>Ngân hàng Nhà nước Việt Nam - CN Đồng Nai</t>
  </si>
  <si>
    <t>Phân hiệu Trường Đại học Lâm nghiệp tại tỉnh Đồng Nai</t>
  </si>
  <si>
    <t>Quỹ Bảo vệ môi trường tỉnh Đồng Nai</t>
  </si>
  <si>
    <t>Quỹ Hỗ trợ nông dân tỉnh Đồng Nai</t>
  </si>
  <si>
    <t>Sở Giao thông Vận tải</t>
  </si>
  <si>
    <t>Sở Kế hoạch và Đầu tư</t>
  </si>
  <si>
    <t>Sở Khoa học và Công nghệ</t>
  </si>
  <si>
    <t>Sở Thông tin và Truyền thông</t>
  </si>
  <si>
    <t>Trại giam Xuân Lộc</t>
  </si>
  <si>
    <t>Trường Cao đẳng Mỹ thuật Trang trí Đồng Nai</t>
  </si>
  <si>
    <t>Trường Cao đẳng Thống kê II</t>
  </si>
  <si>
    <t>Trường Cao đẳng Y tế</t>
  </si>
  <si>
    <t>Trường Đại học Đồng Nai</t>
  </si>
  <si>
    <t>Viện Pháp y tâm thần Trung ương Biên Hòa</t>
  </si>
  <si>
    <t>Vườn Quốc gia Cát Tiên</t>
  </si>
  <si>
    <t>Công ty Cổ phần Cấp nước Đồng Nai</t>
  </si>
  <si>
    <t>Công ty Cổ phần Đầu tư Phát triển Vận tải Vĩnh Phú</t>
  </si>
  <si>
    <t>Công ty TNHH DVDL Hoàng Hà D.L</t>
  </si>
  <si>
    <t xml:space="preserve">Dự toán </t>
  </si>
  <si>
    <t>Chi nộp ngân sách cấp trên</t>
  </si>
  <si>
    <t>VIII</t>
  </si>
  <si>
    <t>IX</t>
  </si>
  <si>
    <t>CHI NỘP NGÂN SÁCH CẤP TRÊN</t>
  </si>
  <si>
    <t>X</t>
  </si>
  <si>
    <t xml:space="preserve">Viện kiểm sát nhân dân tỉnh Đồng Nai </t>
  </si>
  <si>
    <t>Cục Thi hành án Dân sự tỉnh</t>
  </si>
  <si>
    <t>Cục thuế tỉnh Đồng Nai</t>
  </si>
  <si>
    <t>Đài Khí tượng Thủy văn Đồng Nai</t>
  </si>
  <si>
    <t>Hợp tác xã Dịch vụ Vận tải Đoàn Kết</t>
  </si>
  <si>
    <t>Liên Đoàn lao động tỉnh</t>
  </si>
  <si>
    <t>Quỹ Đầu tư Phát triển tỉnh Đồng Nai</t>
  </si>
  <si>
    <t>Tòa án Nhân dân tỉnh Đồng Nai</t>
  </si>
  <si>
    <t>Trường Giáo dưỡng số  4</t>
  </si>
  <si>
    <t>Công ty Cổ phần Sonadezi Long Bình</t>
  </si>
  <si>
    <t>Hội chiến sĩ cách mạng bị địch bắt tù đày</t>
  </si>
  <si>
    <t xml:space="preserve">Chi trả nợ gốc do chính quyền địa phương vay </t>
  </si>
  <si>
    <t>Chi chuyển giao ngân sách cấp dưới</t>
  </si>
  <si>
    <t>CHI TRẢ NỢ GỐC CÁC KHOẢN DO CHÍNH QUYỀN ĐỊA PHƯƠNG VAY (2)</t>
  </si>
  <si>
    <t>Báo Đồng Nai</t>
  </si>
  <si>
    <t>Bệnh viện đa khoa Thống Nhất</t>
  </si>
  <si>
    <t>Bệnh viện Nhi đồng Đồng Nai</t>
  </si>
  <si>
    <t>Sở Nội vụ</t>
  </si>
  <si>
    <t>Sở Tài nguyên và Môi trường</t>
  </si>
  <si>
    <t>Sở Y tế</t>
  </si>
  <si>
    <t>Trung tâm phát triển quỹ đất tỉnh</t>
  </si>
  <si>
    <t>Sở Nông nghiệp và Phát triển nông thôn</t>
  </si>
  <si>
    <t>Chi cục trồng trọt, bảo vệ thực vật và thủy lợi</t>
  </si>
  <si>
    <t>XI</t>
  </si>
  <si>
    <t>Ban quản lý các Khu công nghiệp</t>
  </si>
  <si>
    <t>Ban Quản lý Khu công nghệ cao công nghệ sinh học tỉnh Đồng Nai</t>
  </si>
  <si>
    <t>Ban Quản lý Khu dự trữ sinh quyển ĐN</t>
  </si>
  <si>
    <t>Bộ Tư lệnh Quân khu 7</t>
  </si>
  <si>
    <t>Ban Dân tộc</t>
  </si>
  <si>
    <t>Hội Cựu chiến binh</t>
  </si>
  <si>
    <t>Hội Khuyến học</t>
  </si>
  <si>
    <t>Hội Luật gia</t>
  </si>
  <si>
    <t>Liên hiệp các tổ chức Hữu nghị</t>
  </si>
  <si>
    <t>Sở Công thương</t>
  </si>
  <si>
    <t xml:space="preserve">Sở Giáo dục và Đào tạo </t>
  </si>
  <si>
    <t>Sở Ngoại vụ</t>
  </si>
  <si>
    <t>Sở Tài chính</t>
  </si>
  <si>
    <t>Sở Tư pháp</t>
  </si>
  <si>
    <t>Sở Xây dựng</t>
  </si>
  <si>
    <t>Thanh tra tỉnh</t>
  </si>
  <si>
    <t>Tỉnh đoàn</t>
  </si>
  <si>
    <t>Trường Cao đẳng Kỹ thuật Đồng Nai</t>
  </si>
  <si>
    <t>Văn phòng ủy ban nhân dân</t>
  </si>
  <si>
    <t>Cục Quản lý thị trường tỉnh Đồng Nai</t>
  </si>
  <si>
    <t>Trường Cao đẳng nghề Công nghệ cao</t>
  </si>
  <si>
    <t>Liên hiệp các Hội Khoa học kỹ thuật</t>
  </si>
  <si>
    <t>Khu Bảo tồn thiên nhiên văn hóa Đồng Nai</t>
  </si>
  <si>
    <t>Bệnh viện Quân y 7B</t>
  </si>
  <si>
    <t>Cục Hải quan Đồng Nai</t>
  </si>
  <si>
    <t>Trường Cao đẳng công nghệ quốc tế Lilama 2</t>
  </si>
  <si>
    <t>UBND huyện Định Quán</t>
  </si>
  <si>
    <t>UBND huyện Long Thành</t>
  </si>
  <si>
    <t>UBND huyện Nhơn Trạch</t>
  </si>
  <si>
    <t>UBND huyện Xuân Lộc</t>
  </si>
  <si>
    <t>Ngân hàng chính sách xã hội tỉnh Đồng Nai</t>
  </si>
  <si>
    <t>Đài phát thanh truyền hình Đồng Nai</t>
  </si>
  <si>
    <t>Nguyễn Công Phong - Phân xã Đồng Nai</t>
  </si>
  <si>
    <t>Nhà hát Nghệ thuật Đồng Nai</t>
  </si>
  <si>
    <t xml:space="preserve">Ủy ban mặt trận Tổ quốc Việt Nam tỉnh </t>
  </si>
  <si>
    <t>VP Đoàn đại biểu QH và Hội đồng nhân dân</t>
  </si>
  <si>
    <t>Quỹ Phát triển đất tỉnh Đồng Nai</t>
  </si>
  <si>
    <t>Khác</t>
  </si>
  <si>
    <t>Chi cục Dự trữ Nhà nước Đồng Nai</t>
  </si>
  <si>
    <t>Trường Cao đẳng Cơ giới và Thủy Lợi</t>
  </si>
  <si>
    <t>UBND huyện Cẩm Mỹ</t>
  </si>
  <si>
    <t>UBND huyện Thống Nhất</t>
  </si>
  <si>
    <t>UBND thành phố Biên Hòa</t>
  </si>
  <si>
    <t>Dự phòng giáo dục</t>
  </si>
  <si>
    <t>Dự phòng  đối   với  các nhiệm vụ, chương trình khoa học  đặc thù của  địa phương</t>
  </si>
  <si>
    <t>Chi trả nợ gốC do chính quyền địa phương vay (2)</t>
  </si>
  <si>
    <t>Ban an toàn giao thông tỉnh</t>
  </si>
  <si>
    <t>Sở Lao động, Thương binh và xã hội</t>
  </si>
  <si>
    <t>Sở Văn hóa, Thể thao và Du lịch</t>
  </si>
  <si>
    <t>Liên minh Hợp tác xã</t>
  </si>
  <si>
    <t>Hội Liên hiệp phụ nữ</t>
  </si>
  <si>
    <t>Hội Nông dân</t>
  </si>
  <si>
    <t>Hội Văn học nghệ thuật</t>
  </si>
  <si>
    <t>Hội Nhà báo</t>
  </si>
  <si>
    <t>Hội Chữ thập đỏ</t>
  </si>
  <si>
    <t>Hội Sinh viên</t>
  </si>
  <si>
    <t>Hội Người cao tuổi</t>
  </si>
  <si>
    <t>Hội Người mù</t>
  </si>
  <si>
    <t>Hội Nạn nhân chất độc Dacam/Dioxin</t>
  </si>
  <si>
    <t>Hội Cựu thanh niên xung phong</t>
  </si>
  <si>
    <t>Bộ Chỉ huy quân sự tỉnh</t>
  </si>
  <si>
    <t>Ban Quản lý Dự án Bồi thường, giải phóng mặt bằng và hỗ trợ tái định cư tỉnh</t>
  </si>
  <si>
    <t>Trường Chính trị</t>
  </si>
  <si>
    <t>Hội hỗ trợ gia đình liệt sĩ tỉnh Đồng Nai</t>
  </si>
  <si>
    <t>Nhà xuất bản Đồng Nai</t>
  </si>
  <si>
    <t>Đoàn Luật sư tỉnh Đồng Nai</t>
  </si>
  <si>
    <t>Văn phòng Tỉnh ủy (Đảng)</t>
  </si>
  <si>
    <t>Chi Hội nhạc sĩ Việt Nam tỉnh Đồng Nai</t>
  </si>
  <si>
    <t>Công ty khai thác công trình thủy lợi</t>
  </si>
  <si>
    <t>Dự phòng đảm bảo xã hội</t>
  </si>
  <si>
    <t>Quỹ bảo vệ môi trường</t>
  </si>
  <si>
    <t>Kinh phí quy hoạch cấp tỉnh, huyện</t>
  </si>
  <si>
    <t>Trợ giá xe buýt</t>
  </si>
  <si>
    <t>Chi khác ngân sách</t>
  </si>
  <si>
    <t>Quân chủng Hải quân</t>
  </si>
  <si>
    <t>Sở Tài chính tỉnh Bắc Giang</t>
  </si>
  <si>
    <t>Sở Tài chính tỉnh Hà Giang</t>
  </si>
  <si>
    <t>Sở Tài chính tỉnh Lạng Sơn</t>
  </si>
  <si>
    <t>Sở Tài chính tỉnh Nghệ An</t>
  </si>
  <si>
    <t>Sở Tài chính tỉnh Sơn La</t>
  </si>
  <si>
    <t>Sở Tài chính tỉnh Thái Nguyên</t>
  </si>
  <si>
    <t>Sở Tài chính tỉnh Tuyên Quang</t>
  </si>
  <si>
    <t>Sở Tài chính tỉnh Yên Bái</t>
  </si>
  <si>
    <t>Trường Cao đẳng Nghề số 8 Bộ Quốc phòng</t>
  </si>
  <si>
    <t>Các đơn vị thuộc cấp tỉnh</t>
  </si>
  <si>
    <t>Ghi thu, ghi chi</t>
  </si>
  <si>
    <t>Chi đầu tư bằng lệnh chi tiền</t>
  </si>
  <si>
    <t>Quỹ Hỗ trợ Phát triển Hợp tác xã tỉnh Đồng Nai</t>
  </si>
  <si>
    <t>Cty TNHH Bất động sản Xuân Thủy</t>
  </si>
  <si>
    <t>Ghi thu, ghi chi tiền thuê đất</t>
  </si>
  <si>
    <t>Ghi thu, ghi chi tiền sử dung đất</t>
  </si>
  <si>
    <t>Biểu mẫu số 54-NĐ 31/2017</t>
  </si>
  <si>
    <t>Ban quản lý dự án đầu tư xây dựng công trình giao thông tỉnh</t>
  </si>
  <si>
    <t>Ban quản lý đầu tư xây dựng tỉnh</t>
  </si>
  <si>
    <t>Chi cục Kiểm lâm</t>
  </si>
  <si>
    <t>Trung tâm đào tạo và sát hạch lái xe loại 1 Đồng Nai</t>
  </si>
  <si>
    <t>Trung tâm Dịch vụ Nông nghiệp tỉnh Đồng Nai</t>
  </si>
  <si>
    <t>Trung tâm huấn luyện và thi đấu thể dục thể thao</t>
  </si>
  <si>
    <t>Trung tâm Văn hoá - Điện ảnh Đồng Nai</t>
  </si>
  <si>
    <t>UBND huyện Tân Phú</t>
  </si>
  <si>
    <t>UBND huyện Trảng Bom</t>
  </si>
  <si>
    <t>UBND huyện Vĩnh Cửu</t>
  </si>
  <si>
    <t>UBND thành phố Long Khánh</t>
  </si>
  <si>
    <t>Các huyện, TP</t>
  </si>
  <si>
    <t>Viện Kiểm sát nhân dân tỉnh Đồng Nai</t>
  </si>
  <si>
    <r>
      <t xml:space="preserve">Chi đầu tư phát triển </t>
    </r>
    <r>
      <rPr>
        <sz val="13"/>
        <rFont val="Times New Roman"/>
        <family val="1"/>
      </rPr>
      <t>(Không kể chương trình MTQG)</t>
    </r>
  </si>
  <si>
    <r>
      <t xml:space="preserve">Chi thường xuyên 
</t>
    </r>
    <r>
      <rPr>
        <sz val="13"/>
        <rFont val="Times New Roman"/>
        <family val="1"/>
      </rPr>
      <t>(Không kể chương trình MTQG)</t>
    </r>
  </si>
  <si>
    <r>
      <t xml:space="preserve">Chi chương trình MTQG </t>
    </r>
    <r>
      <rPr>
        <i/>
        <sz val="13"/>
        <rFont val="Times New Roman"/>
        <family val="1"/>
      </rPr>
      <t>(Năm 2023 BTC không giao DT)</t>
    </r>
  </si>
  <si>
    <r>
      <t xml:space="preserve">Chi thường xuyên </t>
    </r>
    <r>
      <rPr>
        <sz val="13"/>
        <rFont val="Times New Roman"/>
        <family val="1"/>
      </rPr>
      <t>(Không kể chương trình MTQG)</t>
    </r>
  </si>
  <si>
    <r>
      <t xml:space="preserve">Ghi chú: </t>
    </r>
    <r>
      <rPr>
        <i/>
        <sz val="13"/>
        <rFont val="Times New Roman"/>
        <family val="1"/>
      </rPr>
      <t>(1) Dự toán chi ngân sách địa phương chi tiết theo các chỉ tiêu tương ứng phần quyết toán chi ngân sách địa phương.</t>
    </r>
  </si>
  <si>
    <t>DỰ PHÒNG NGÂN SÁCH</t>
  </si>
  <si>
    <t>BỘI CHI</t>
  </si>
  <si>
    <t>1=2+..+9</t>
  </si>
  <si>
    <t>12=13+…+16+20+...+23</t>
  </si>
  <si>
    <r>
      <t xml:space="preserve">    TỈN</t>
    </r>
    <r>
      <rPr>
        <b/>
        <u/>
        <sz val="14"/>
        <rFont val="Times New Roman"/>
        <family val="1"/>
      </rPr>
      <t xml:space="preserve">H ĐỒNG </t>
    </r>
    <r>
      <rPr>
        <b/>
        <sz val="14"/>
        <rFont val="Times New Roman"/>
        <family val="1"/>
      </rPr>
      <t>NAI</t>
    </r>
  </si>
  <si>
    <t>QUYẾT TOÁN CHI NGÂN SÁCH CẤP TỈNH (HUYỆN, XÃ) CHO TỪNG CƠ QUAN, TỔ CHỨC THEO LĨNH VỰC NĂM…</t>
  </si>
  <si>
    <t>QUYẾT TOÁN CHI NGÂN SÁCH CẤP TỈNH (HUYỆN, XÃ) CHO TỪNG CƠ QUAN, TỔ CHỨC THEO LĨNH VỰC NĂM 2023</t>
  </si>
  <si>
    <t>(Đính kèm Quyết định số          /QĐ-UBND ngày         /      /        UBND tỉnh Đồng Nai)</t>
  </si>
  <si>
    <t xml:space="preserve">ỦY BAN NHÂN DÂN   </t>
  </si>
  <si>
    <t>Đơn vị tính: Triệu đồng</t>
  </si>
  <si>
    <t>Biểu số 66/CK-NSNN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</si>
</sst>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3"/>
      <name val="Times New Roman"/>
      <family val="1"/>
    </font>
    <font>
      <i/>
      <sz val="13"/>
      <color rgb="FFFF0000"/>
      <name val="Times New Roman"/>
      <family val="1"/>
    </font>
    <font>
      <b/>
      <u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5" fillId="0" borderId="0" xfId="0" applyFont="1" applyFill="1" applyAlignment="1" applyProtection="1">
      <alignment horizontal="right" vertical="center"/>
      <protection locked="0"/>
    </xf>
    <xf numFmtId="165" fontId="7" fillId="0" borderId="0" xfId="1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0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165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9" fontId="10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165" fontId="11" fillId="0" borderId="1" xfId="1" applyNumberFormat="1" applyFont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65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165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 wrapText="1"/>
    </xf>
    <xf numFmtId="3" fontId="5" fillId="0" borderId="1" xfId="4" applyNumberFormat="1" applyFont="1" applyFill="1" applyBorder="1" applyAlignment="1">
      <alignment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 wrapText="1"/>
    </xf>
    <xf numFmtId="165" fontId="10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4" applyFont="1" applyFill="1" applyBorder="1" applyAlignment="1">
      <alignment horizontal="center" vertical="center"/>
    </xf>
    <xf numFmtId="49" fontId="5" fillId="3" borderId="1" xfId="4" applyNumberFormat="1" applyFont="1" applyFill="1" applyBorder="1" applyAlignment="1">
      <alignment horizontal="left" vertical="center" wrapText="1"/>
    </xf>
    <xf numFmtId="49" fontId="5" fillId="0" borderId="1" xfId="4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65" fontId="6" fillId="0" borderId="1" xfId="1" applyNumberFormat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5" fontId="4" fillId="0" borderId="0" xfId="1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65" fontId="4" fillId="2" borderId="0" xfId="1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165" fontId="12" fillId="0" borderId="0" xfId="1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3" fontId="4" fillId="0" borderId="0" xfId="1" applyFont="1" applyAlignment="1" applyProtection="1">
      <alignment vertical="center"/>
      <protection locked="0"/>
    </xf>
    <xf numFmtId="165" fontId="8" fillId="4" borderId="0" xfId="1" applyNumberFormat="1" applyFont="1" applyFill="1" applyAlignment="1" applyProtection="1">
      <alignment vertical="center"/>
      <protection locked="0"/>
    </xf>
    <xf numFmtId="165" fontId="14" fillId="4" borderId="0" xfId="1" applyNumberFormat="1" applyFont="1" applyFill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165" fontId="14" fillId="4" borderId="0" xfId="1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16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9" fontId="11" fillId="0" borderId="1" xfId="2" applyFont="1" applyFill="1" applyBorder="1" applyAlignment="1" applyProtection="1">
      <alignment horizontal="center" vertical="center" wrapText="1"/>
      <protection locked="0"/>
    </xf>
    <xf numFmtId="166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11" fillId="0" borderId="1" xfId="1" applyNumberFormat="1" applyFont="1" applyBorder="1" applyAlignment="1" applyProtection="1">
      <alignment horizontal="right" vertical="center" wrapText="1"/>
      <protection locked="0"/>
    </xf>
    <xf numFmtId="164" fontId="10" fillId="0" borderId="1" xfId="1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Fill="1" applyBorder="1" applyAlignment="1" applyProtection="1">
      <alignment horizontal="justify" vertical="center" wrapText="1"/>
      <protection locked="0"/>
    </xf>
    <xf numFmtId="0" fontId="11" fillId="2" borderId="1" xfId="0" applyFont="1" applyFill="1" applyBorder="1" applyAlignment="1" applyProtection="1">
      <alignment horizontal="justify" vertical="center" wrapText="1"/>
      <protection locked="0"/>
    </xf>
    <xf numFmtId="0" fontId="5" fillId="0" borderId="1" xfId="4" applyFont="1" applyFill="1" applyBorder="1" applyAlignment="1">
      <alignment horizontal="justify" vertical="center"/>
    </xf>
    <xf numFmtId="0" fontId="5" fillId="0" borderId="1" xfId="4" applyFont="1" applyFill="1" applyBorder="1" applyAlignment="1">
      <alignment horizontal="justify" vertical="center" wrapText="1"/>
    </xf>
    <xf numFmtId="0" fontId="6" fillId="0" borderId="1" xfId="4" applyFont="1" applyFill="1" applyBorder="1" applyAlignment="1">
      <alignment horizontal="justify" vertical="center" wrapText="1"/>
    </xf>
    <xf numFmtId="49" fontId="5" fillId="3" borderId="1" xfId="4" applyNumberFormat="1" applyFont="1" applyFill="1" applyBorder="1" applyAlignment="1">
      <alignment horizontal="justify" vertical="center" wrapText="1"/>
    </xf>
    <xf numFmtId="49" fontId="5" fillId="0" borderId="1" xfId="4" applyNumberFormat="1" applyFont="1" applyFill="1" applyBorder="1" applyAlignment="1">
      <alignment horizontal="justify" vertical="center" wrapText="1"/>
    </xf>
    <xf numFmtId="0" fontId="10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7" fillId="0" borderId="0" xfId="1" applyNumberFormat="1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right" vertical="center"/>
      <protection locked="0"/>
    </xf>
  </cellXfs>
  <cellStyles count="5">
    <cellStyle name="Comma" xfId="1" builtinId="3"/>
    <cellStyle name="Comma 3" xfId="3"/>
    <cellStyle name="Normal" xfId="0" builtinId="0"/>
    <cellStyle name="Normal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171"/>
  <sheetViews>
    <sheetView zoomScale="80" zoomScaleNormal="80" workbookViewId="0">
      <pane xSplit="2" ySplit="11" topLeftCell="C12" activePane="bottomRight" state="frozen"/>
      <selection pane="topRight" activeCell="C1" sqref="C1"/>
      <selection pane="bottomLeft" activeCell="A10" sqref="A10"/>
      <selection pane="bottomRight" activeCell="A2" sqref="A2:AJ2"/>
    </sheetView>
  </sheetViews>
  <sheetFormatPr defaultColWidth="9.09765625" defaultRowHeight="17.3" x14ac:dyDescent="0.3"/>
  <cols>
    <col min="1" max="1" width="7" style="44" customWidth="1"/>
    <col min="2" max="2" width="21.8984375" style="44" customWidth="1"/>
    <col min="3" max="3" width="23.796875" style="44" customWidth="1"/>
    <col min="4" max="4" width="21.8984375" style="56" customWidth="1"/>
    <col min="5" max="5" width="21.09765625" style="56" customWidth="1"/>
    <col min="6" max="6" width="15.69921875" style="44" customWidth="1"/>
    <col min="7" max="7" width="13.796875" style="44" customWidth="1"/>
    <col min="8" max="8" width="20.19921875" style="44" customWidth="1"/>
    <col min="9" max="9" width="21.796875" style="44" customWidth="1"/>
    <col min="10" max="10" width="19.19921875" style="44" customWidth="1"/>
    <col min="11" max="13" width="9.296875" style="44" customWidth="1"/>
    <col min="14" max="14" width="23.19921875" style="44" customWidth="1"/>
    <col min="15" max="15" width="22.09765625" style="44" customWidth="1"/>
    <col min="16" max="16" width="21.796875" style="57" bestFit="1" customWidth="1"/>
    <col min="17" max="17" width="19.8984375" style="44" customWidth="1"/>
    <col min="18" max="18" width="20.19921875" style="44" customWidth="1"/>
    <col min="19" max="21" width="11.3984375" style="44" customWidth="1"/>
    <col min="22" max="22" width="16.796875" style="44" customWidth="1"/>
    <col min="23" max="23" width="19.19921875" style="44" bestFit="1" customWidth="1"/>
    <col min="24" max="24" width="21" style="44" customWidth="1"/>
    <col min="25" max="27" width="23.19921875" style="44" customWidth="1"/>
    <col min="28" max="28" width="10.296875" style="44" customWidth="1"/>
    <col min="29" max="36" width="9.296875" style="44" customWidth="1"/>
    <col min="37" max="44" width="9.09765625" style="47"/>
    <col min="45" max="16384" width="9.09765625" style="44"/>
  </cols>
  <sheetData>
    <row r="1" spans="1:44" x14ac:dyDescent="0.3"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J1" s="1" t="s">
        <v>171</v>
      </c>
    </row>
    <row r="2" spans="1:44" ht="19.149999999999999" customHeight="1" x14ac:dyDescent="0.3">
      <c r="A2" s="86" t="s">
        <v>195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</row>
    <row r="3" spans="1:44" ht="20.45" customHeight="1" x14ac:dyDescent="0.3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</row>
    <row r="4" spans="1:44" ht="20.4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44" s="60" customFormat="1" ht="20.45" customHeight="1" x14ac:dyDescent="0.3">
      <c r="A5" s="59"/>
      <c r="B5" s="59"/>
      <c r="C5" s="59">
        <f>+C6-C11</f>
        <v>0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>
        <f>+N6-N11</f>
        <v>0</v>
      </c>
      <c r="O5" s="59">
        <f>+O6-O11</f>
        <v>0</v>
      </c>
      <c r="P5" s="59">
        <f>+P6-P11</f>
        <v>0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8"/>
      <c r="AL5" s="58"/>
      <c r="AM5" s="58"/>
      <c r="AN5" s="58"/>
      <c r="AO5" s="58"/>
      <c r="AP5" s="58"/>
      <c r="AQ5" s="58"/>
      <c r="AR5" s="58"/>
    </row>
    <row r="6" spans="1:44" s="60" customFormat="1" ht="22.75" customHeight="1" x14ac:dyDescent="0.3">
      <c r="A6" s="58"/>
      <c r="B6" s="58"/>
      <c r="C6" s="58">
        <v>22807303000000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>
        <v>32989099531492</v>
      </c>
      <c r="O6" s="58">
        <v>7981377234680</v>
      </c>
      <c r="P6" s="58">
        <v>4310374099855</v>
      </c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61"/>
      <c r="AK6" s="58"/>
      <c r="AL6" s="58"/>
      <c r="AM6" s="58"/>
      <c r="AN6" s="58"/>
      <c r="AO6" s="58"/>
      <c r="AP6" s="58"/>
      <c r="AQ6" s="58"/>
      <c r="AR6" s="58"/>
    </row>
    <row r="7" spans="1:44" ht="23.5" customHeight="1" x14ac:dyDescent="0.3">
      <c r="A7" s="84" t="s">
        <v>1</v>
      </c>
      <c r="B7" s="84" t="s">
        <v>2</v>
      </c>
      <c r="C7" s="88" t="s">
        <v>50</v>
      </c>
      <c r="D7" s="89"/>
      <c r="E7" s="89"/>
      <c r="F7" s="89"/>
      <c r="G7" s="89"/>
      <c r="H7" s="89"/>
      <c r="I7" s="89"/>
      <c r="J7" s="89"/>
      <c r="K7" s="89"/>
      <c r="L7" s="89"/>
      <c r="M7" s="90"/>
      <c r="N7" s="88" t="s">
        <v>3</v>
      </c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4" t="s">
        <v>4</v>
      </c>
      <c r="AC7" s="84"/>
      <c r="AD7" s="84"/>
      <c r="AE7" s="84"/>
      <c r="AF7" s="84"/>
      <c r="AG7" s="84"/>
      <c r="AH7" s="84"/>
      <c r="AI7" s="84"/>
      <c r="AJ7" s="84"/>
    </row>
    <row r="8" spans="1:44" ht="41.5" customHeight="1" x14ac:dyDescent="0.3">
      <c r="A8" s="84"/>
      <c r="B8" s="84"/>
      <c r="C8" s="84" t="s">
        <v>5</v>
      </c>
      <c r="D8" s="84" t="s">
        <v>185</v>
      </c>
      <c r="E8" s="84" t="s">
        <v>186</v>
      </c>
      <c r="F8" s="84" t="s">
        <v>6</v>
      </c>
      <c r="G8" s="84" t="s">
        <v>125</v>
      </c>
      <c r="H8" s="84" t="s">
        <v>7</v>
      </c>
      <c r="I8" s="82" t="s">
        <v>51</v>
      </c>
      <c r="J8" s="84" t="s">
        <v>117</v>
      </c>
      <c r="K8" s="81" t="s">
        <v>187</v>
      </c>
      <c r="L8" s="81"/>
      <c r="M8" s="81"/>
      <c r="N8" s="84" t="s">
        <v>5</v>
      </c>
      <c r="O8" s="84" t="s">
        <v>185</v>
      </c>
      <c r="P8" s="85" t="s">
        <v>188</v>
      </c>
      <c r="Q8" s="84" t="s">
        <v>6</v>
      </c>
      <c r="R8" s="84" t="s">
        <v>7</v>
      </c>
      <c r="S8" s="84" t="s">
        <v>8</v>
      </c>
      <c r="T8" s="84"/>
      <c r="U8" s="84"/>
      <c r="V8" s="81" t="s">
        <v>67</v>
      </c>
      <c r="W8" s="82" t="s">
        <v>51</v>
      </c>
      <c r="X8" s="82" t="s">
        <v>68</v>
      </c>
      <c r="Y8" s="84" t="s">
        <v>9</v>
      </c>
      <c r="Z8" s="84"/>
      <c r="AA8" s="84"/>
      <c r="AB8" s="84" t="s">
        <v>5</v>
      </c>
      <c r="AC8" s="84" t="s">
        <v>185</v>
      </c>
      <c r="AD8" s="84" t="s">
        <v>188</v>
      </c>
      <c r="AE8" s="84" t="s">
        <v>6</v>
      </c>
      <c r="AF8" s="81" t="s">
        <v>67</v>
      </c>
      <c r="AG8" s="84" t="s">
        <v>7</v>
      </c>
      <c r="AH8" s="84" t="s">
        <v>8</v>
      </c>
      <c r="AI8" s="84"/>
      <c r="AJ8" s="84"/>
    </row>
    <row r="9" spans="1:44" ht="62.35" customHeight="1" x14ac:dyDescent="0.3">
      <c r="A9" s="84"/>
      <c r="B9" s="84"/>
      <c r="C9" s="84"/>
      <c r="D9" s="84"/>
      <c r="E9" s="84"/>
      <c r="F9" s="84"/>
      <c r="G9" s="84"/>
      <c r="H9" s="84"/>
      <c r="I9" s="83"/>
      <c r="J9" s="84"/>
      <c r="K9" s="3" t="s">
        <v>5</v>
      </c>
      <c r="L9" s="3" t="s">
        <v>10</v>
      </c>
      <c r="M9" s="3" t="s">
        <v>11</v>
      </c>
      <c r="N9" s="84"/>
      <c r="O9" s="84"/>
      <c r="P9" s="85"/>
      <c r="Q9" s="84"/>
      <c r="R9" s="84"/>
      <c r="S9" s="3" t="s">
        <v>5</v>
      </c>
      <c r="T9" s="3" t="s">
        <v>10</v>
      </c>
      <c r="U9" s="3" t="s">
        <v>11</v>
      </c>
      <c r="V9" s="81"/>
      <c r="W9" s="83"/>
      <c r="X9" s="83"/>
      <c r="Y9" s="4" t="s">
        <v>5</v>
      </c>
      <c r="Z9" s="4" t="s">
        <v>10</v>
      </c>
      <c r="AA9" s="4" t="s">
        <v>11</v>
      </c>
      <c r="AB9" s="84"/>
      <c r="AC9" s="84"/>
      <c r="AD9" s="84"/>
      <c r="AE9" s="84"/>
      <c r="AF9" s="81"/>
      <c r="AG9" s="84"/>
      <c r="AH9" s="3" t="s">
        <v>5</v>
      </c>
      <c r="AI9" s="3" t="s">
        <v>10</v>
      </c>
      <c r="AJ9" s="3" t="s">
        <v>11</v>
      </c>
    </row>
    <row r="10" spans="1:44" s="49" customFormat="1" ht="34.6" x14ac:dyDescent="0.3">
      <c r="A10" s="5" t="s">
        <v>12</v>
      </c>
      <c r="B10" s="5" t="s">
        <v>13</v>
      </c>
      <c r="C10" s="5" t="s">
        <v>192</v>
      </c>
      <c r="D10" s="5">
        <v>2</v>
      </c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5">
        <v>8</v>
      </c>
      <c r="K10" s="5">
        <v>9</v>
      </c>
      <c r="L10" s="5">
        <v>10</v>
      </c>
      <c r="M10" s="5">
        <v>11</v>
      </c>
      <c r="N10" s="5" t="s">
        <v>193</v>
      </c>
      <c r="O10" s="5">
        <v>13</v>
      </c>
      <c r="P10" s="5">
        <v>14</v>
      </c>
      <c r="Q10" s="5">
        <v>15</v>
      </c>
      <c r="R10" s="5">
        <v>16</v>
      </c>
      <c r="S10" s="5">
        <v>17</v>
      </c>
      <c r="T10" s="5">
        <v>18</v>
      </c>
      <c r="U10" s="5">
        <v>19</v>
      </c>
      <c r="V10" s="5">
        <v>20</v>
      </c>
      <c r="W10" s="5">
        <v>21</v>
      </c>
      <c r="X10" s="5">
        <v>22</v>
      </c>
      <c r="Y10" s="5">
        <v>23</v>
      </c>
      <c r="Z10" s="5">
        <v>24</v>
      </c>
      <c r="AA10" s="5">
        <v>25</v>
      </c>
      <c r="AB10" s="5">
        <v>25</v>
      </c>
      <c r="AC10" s="5">
        <v>26</v>
      </c>
      <c r="AD10" s="5">
        <v>27</v>
      </c>
      <c r="AE10" s="5">
        <v>28</v>
      </c>
      <c r="AF10" s="5">
        <v>29</v>
      </c>
      <c r="AG10" s="5">
        <v>30</v>
      </c>
      <c r="AH10" s="5">
        <v>31</v>
      </c>
      <c r="AI10" s="5">
        <v>32</v>
      </c>
      <c r="AJ10" s="5">
        <v>33</v>
      </c>
      <c r="AK10" s="48"/>
      <c r="AL10" s="48"/>
      <c r="AM10" s="48"/>
      <c r="AN10" s="48"/>
      <c r="AO10" s="48"/>
      <c r="AP10" s="48"/>
      <c r="AQ10" s="48"/>
      <c r="AR10" s="48"/>
    </row>
    <row r="11" spans="1:44" s="51" customFormat="1" ht="31.25" customHeight="1" x14ac:dyDescent="0.3">
      <c r="A11" s="6"/>
      <c r="B11" s="7" t="s">
        <v>14</v>
      </c>
      <c r="C11" s="8">
        <f>+C12+C135+C147+C150+C161+C162+C163+C164+C165+C166+C167</f>
        <v>22807303000000</v>
      </c>
      <c r="D11" s="8">
        <f t="shared" ref="D11:AA11" si="0">+D12+D135+D147+D150+D161+D162+D163+D164+D165+D166+D167</f>
        <v>10342038000000</v>
      </c>
      <c r="E11" s="8">
        <f t="shared" si="0"/>
        <v>5179547000000</v>
      </c>
      <c r="F11" s="8">
        <f t="shared" si="0"/>
        <v>0</v>
      </c>
      <c r="G11" s="8">
        <f t="shared" si="0"/>
        <v>0</v>
      </c>
      <c r="H11" s="8">
        <f t="shared" si="0"/>
        <v>555910000000</v>
      </c>
      <c r="I11" s="8">
        <f t="shared" si="0"/>
        <v>6498426000000</v>
      </c>
      <c r="J11" s="8">
        <f t="shared" si="0"/>
        <v>231382000000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32989099531492</v>
      </c>
      <c r="O11" s="8">
        <f t="shared" si="0"/>
        <v>7981377234680</v>
      </c>
      <c r="P11" s="8">
        <f t="shared" si="0"/>
        <v>4310374099855</v>
      </c>
      <c r="Q11" s="8">
        <f t="shared" si="0"/>
        <v>836000</v>
      </c>
      <c r="R11" s="8">
        <f t="shared" si="0"/>
        <v>555910000000</v>
      </c>
      <c r="S11" s="8">
        <f t="shared" si="0"/>
        <v>0</v>
      </c>
      <c r="T11" s="8">
        <f t="shared" si="0"/>
        <v>0</v>
      </c>
      <c r="U11" s="8">
        <f t="shared" si="0"/>
        <v>0</v>
      </c>
      <c r="V11" s="8">
        <f t="shared" si="0"/>
        <v>1900000</v>
      </c>
      <c r="W11" s="8">
        <f t="shared" si="0"/>
        <v>380319711388</v>
      </c>
      <c r="X11" s="8">
        <f t="shared" si="0"/>
        <v>8780102561284</v>
      </c>
      <c r="Y11" s="8">
        <f t="shared" si="0"/>
        <v>10981013188285</v>
      </c>
      <c r="Z11" s="8">
        <f t="shared" si="0"/>
        <v>5982764088469</v>
      </c>
      <c r="AA11" s="8">
        <f t="shared" si="0"/>
        <v>4998249099816</v>
      </c>
      <c r="AB11" s="9">
        <f>+N11/C11</f>
        <v>1.4464270296006503</v>
      </c>
      <c r="AC11" s="8" t="e">
        <f>+SUM(#REF!,#REF!,AC161:AC166)</f>
        <v>#REF!</v>
      </c>
      <c r="AD11" s="8" t="e">
        <f>+SUM(#REF!,#REF!,AD161:AD166)</f>
        <v>#REF!</v>
      </c>
      <c r="AE11" s="8" t="e">
        <f>+SUM(#REF!,#REF!,AE161:AE166)</f>
        <v>#REF!</v>
      </c>
      <c r="AF11" s="8"/>
      <c r="AG11" s="8" t="e">
        <f>+SUM(#REF!,#REF!,AG161:AG166)</f>
        <v>#REF!</v>
      </c>
      <c r="AH11" s="10" t="e">
        <f>+S11/K11</f>
        <v>#DIV/0!</v>
      </c>
      <c r="AI11" s="10" t="e">
        <f>+T11/L11</f>
        <v>#DIV/0!</v>
      </c>
      <c r="AJ11" s="10" t="e">
        <f>+U11/M11</f>
        <v>#DIV/0!</v>
      </c>
      <c r="AK11" s="50"/>
      <c r="AL11" s="50"/>
      <c r="AM11" s="50"/>
      <c r="AN11" s="50"/>
      <c r="AO11" s="50"/>
      <c r="AP11" s="50"/>
      <c r="AQ11" s="50"/>
      <c r="AR11" s="50"/>
    </row>
    <row r="12" spans="1:44" s="53" customFormat="1" ht="40.200000000000003" customHeight="1" x14ac:dyDescent="0.3">
      <c r="A12" s="11" t="s">
        <v>15</v>
      </c>
      <c r="B12" s="12" t="s">
        <v>164</v>
      </c>
      <c r="C12" s="13">
        <f>SUM(C13:C134)</f>
        <v>8638500233772</v>
      </c>
      <c r="D12" s="13">
        <f t="shared" ref="D12:AA12" si="1">SUM(D13:D134)</f>
        <v>3458953233772</v>
      </c>
      <c r="E12" s="13">
        <f t="shared" si="1"/>
        <v>5179547000000</v>
      </c>
      <c r="F12" s="13">
        <f t="shared" si="1"/>
        <v>0</v>
      </c>
      <c r="G12" s="13">
        <f t="shared" si="1"/>
        <v>0</v>
      </c>
      <c r="H12" s="13">
        <f t="shared" si="1"/>
        <v>0</v>
      </c>
      <c r="I12" s="13"/>
      <c r="J12" s="13">
        <f t="shared" si="1"/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5777519306177</v>
      </c>
      <c r="O12" s="13">
        <f t="shared" si="1"/>
        <v>1467145206322</v>
      </c>
      <c r="P12" s="13">
        <f t="shared" si="1"/>
        <v>4310374099855</v>
      </c>
      <c r="Q12" s="13">
        <f t="shared" si="1"/>
        <v>0</v>
      </c>
      <c r="R12" s="13">
        <f t="shared" si="1"/>
        <v>0</v>
      </c>
      <c r="S12" s="13">
        <f t="shared" si="1"/>
        <v>0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/>
      <c r="X12" s="13">
        <f t="shared" si="1"/>
        <v>0</v>
      </c>
      <c r="Y12" s="13">
        <f t="shared" si="1"/>
        <v>0</v>
      </c>
      <c r="Z12" s="13">
        <f t="shared" si="1"/>
        <v>0</v>
      </c>
      <c r="AA12" s="13">
        <f t="shared" si="1"/>
        <v>0</v>
      </c>
      <c r="AB12" s="14"/>
      <c r="AC12" s="13"/>
      <c r="AD12" s="13"/>
      <c r="AE12" s="13"/>
      <c r="AF12" s="13"/>
      <c r="AG12" s="13"/>
      <c r="AH12" s="15"/>
      <c r="AI12" s="15"/>
      <c r="AJ12" s="15"/>
      <c r="AK12" s="52"/>
      <c r="AL12" s="52"/>
      <c r="AM12" s="52"/>
      <c r="AN12" s="52"/>
      <c r="AO12" s="52"/>
      <c r="AP12" s="52"/>
      <c r="AQ12" s="52"/>
      <c r="AR12" s="52"/>
    </row>
    <row r="13" spans="1:44" ht="51.85" x14ac:dyDescent="0.3">
      <c r="A13" s="16">
        <v>1</v>
      </c>
      <c r="B13" s="17" t="s">
        <v>115</v>
      </c>
      <c r="C13" s="18">
        <f t="shared" ref="C13:C76" si="2">SUM(D13,E13,F13,G13,H13,J13,K13)</f>
        <v>24033000000</v>
      </c>
      <c r="D13" s="19"/>
      <c r="E13" s="19">
        <v>24033000000</v>
      </c>
      <c r="F13" s="18"/>
      <c r="G13" s="18"/>
      <c r="H13" s="18"/>
      <c r="I13" s="18"/>
      <c r="J13" s="18"/>
      <c r="K13" s="18"/>
      <c r="L13" s="18"/>
      <c r="M13" s="18"/>
      <c r="N13" s="18">
        <f>+O13+P13+Q13+R13+S13+V13+X13+Y13+W13</f>
        <v>20545036190</v>
      </c>
      <c r="O13" s="18"/>
      <c r="P13" s="19">
        <v>20545036190</v>
      </c>
      <c r="Q13" s="18"/>
      <c r="R13" s="18"/>
      <c r="S13" s="18"/>
      <c r="T13" s="18"/>
      <c r="U13" s="18"/>
      <c r="V13" s="18"/>
      <c r="W13" s="18"/>
      <c r="X13" s="18"/>
      <c r="Y13" s="18">
        <f>SUM(Z13:AA13)</f>
        <v>0</v>
      </c>
      <c r="Z13" s="19"/>
      <c r="AA13" s="19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44" ht="34.6" x14ac:dyDescent="0.3">
      <c r="A14" s="16">
        <v>2</v>
      </c>
      <c r="B14" s="17" t="s">
        <v>98</v>
      </c>
      <c r="C14" s="18">
        <f t="shared" si="2"/>
        <v>55374415199</v>
      </c>
      <c r="D14" s="19"/>
      <c r="E14" s="19">
        <v>55374415199</v>
      </c>
      <c r="F14" s="18"/>
      <c r="G14" s="18"/>
      <c r="H14" s="18"/>
      <c r="I14" s="18"/>
      <c r="J14" s="18"/>
      <c r="K14" s="18"/>
      <c r="L14" s="18"/>
      <c r="M14" s="18"/>
      <c r="N14" s="18">
        <f t="shared" ref="N14:N77" si="3">+O14+P14+Q14+R14+S14+V14+X14+Y14+W14</f>
        <v>48422924541</v>
      </c>
      <c r="O14" s="18"/>
      <c r="P14" s="19">
        <v>48422924541</v>
      </c>
      <c r="Q14" s="18"/>
      <c r="R14" s="18"/>
      <c r="S14" s="18"/>
      <c r="T14" s="18"/>
      <c r="U14" s="18"/>
      <c r="V14" s="18"/>
      <c r="W14" s="18"/>
      <c r="X14" s="18"/>
      <c r="Y14" s="18">
        <f t="shared" ref="Y14:Y77" si="4">SUM(Z14:AA14)</f>
        <v>0</v>
      </c>
      <c r="Z14" s="19"/>
      <c r="AA14" s="19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44" x14ac:dyDescent="0.3">
      <c r="A15" s="16">
        <v>3</v>
      </c>
      <c r="B15" s="17" t="s">
        <v>91</v>
      </c>
      <c r="C15" s="18">
        <f t="shared" si="2"/>
        <v>21093000000</v>
      </c>
      <c r="D15" s="19"/>
      <c r="E15" s="19">
        <v>21093000000</v>
      </c>
      <c r="F15" s="18"/>
      <c r="G15" s="18"/>
      <c r="H15" s="18"/>
      <c r="I15" s="18"/>
      <c r="J15" s="18"/>
      <c r="K15" s="18"/>
      <c r="L15" s="18"/>
      <c r="M15" s="18"/>
      <c r="N15" s="18">
        <f t="shared" si="3"/>
        <v>14928958273</v>
      </c>
      <c r="O15" s="18"/>
      <c r="P15" s="19">
        <v>14928958273</v>
      </c>
      <c r="Q15" s="18"/>
      <c r="R15" s="18"/>
      <c r="S15" s="18"/>
      <c r="T15" s="18"/>
      <c r="U15" s="18"/>
      <c r="V15" s="18"/>
      <c r="W15" s="18"/>
      <c r="X15" s="18"/>
      <c r="Y15" s="18">
        <f t="shared" si="4"/>
        <v>0</v>
      </c>
      <c r="Z15" s="19"/>
      <c r="AA15" s="19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44" ht="34.6" x14ac:dyDescent="0.3">
      <c r="A16" s="16">
        <v>4</v>
      </c>
      <c r="B16" s="17" t="s">
        <v>77</v>
      </c>
      <c r="C16" s="18">
        <f t="shared" si="2"/>
        <v>128964901752</v>
      </c>
      <c r="D16" s="19">
        <v>200000000</v>
      </c>
      <c r="E16" s="19">
        <v>128764901752</v>
      </c>
      <c r="F16" s="18"/>
      <c r="G16" s="18"/>
      <c r="H16" s="18"/>
      <c r="I16" s="18"/>
      <c r="J16" s="18"/>
      <c r="K16" s="18"/>
      <c r="L16" s="18"/>
      <c r="M16" s="18"/>
      <c r="N16" s="18">
        <f t="shared" si="3"/>
        <v>116058043625</v>
      </c>
      <c r="O16" s="18">
        <v>149740159</v>
      </c>
      <c r="P16" s="19">
        <v>115908303466</v>
      </c>
      <c r="Q16" s="18"/>
      <c r="R16" s="18"/>
      <c r="S16" s="18"/>
      <c r="T16" s="18"/>
      <c r="U16" s="18"/>
      <c r="V16" s="18"/>
      <c r="W16" s="18"/>
      <c r="X16" s="18"/>
      <c r="Y16" s="18">
        <f t="shared" si="4"/>
        <v>0</v>
      </c>
      <c r="Z16" s="19"/>
      <c r="AA16" s="19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34.6" x14ac:dyDescent="0.3">
      <c r="A17" s="16">
        <v>5</v>
      </c>
      <c r="B17" s="17" t="s">
        <v>37</v>
      </c>
      <c r="C17" s="18">
        <f t="shared" si="2"/>
        <v>16582000000</v>
      </c>
      <c r="D17" s="19">
        <v>200000000</v>
      </c>
      <c r="E17" s="19">
        <v>16382000000</v>
      </c>
      <c r="F17" s="18"/>
      <c r="G17" s="18"/>
      <c r="H17" s="18"/>
      <c r="I17" s="18"/>
      <c r="J17" s="18"/>
      <c r="K17" s="18"/>
      <c r="L17" s="18"/>
      <c r="M17" s="18"/>
      <c r="N17" s="18">
        <f t="shared" si="3"/>
        <v>14431102821</v>
      </c>
      <c r="O17" s="18">
        <v>199856014</v>
      </c>
      <c r="P17" s="19">
        <v>14231246807</v>
      </c>
      <c r="Q17" s="18"/>
      <c r="R17" s="18"/>
      <c r="S17" s="18"/>
      <c r="T17" s="18"/>
      <c r="U17" s="18"/>
      <c r="V17" s="18"/>
      <c r="W17" s="18"/>
      <c r="X17" s="18"/>
      <c r="Y17" s="18">
        <f t="shared" si="4"/>
        <v>0</v>
      </c>
      <c r="Z17" s="19"/>
      <c r="AA17" s="19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x14ac:dyDescent="0.3">
      <c r="A18" s="16">
        <v>6</v>
      </c>
      <c r="B18" s="17" t="s">
        <v>93</v>
      </c>
      <c r="C18" s="18">
        <f t="shared" si="2"/>
        <v>22199600000</v>
      </c>
      <c r="D18" s="19"/>
      <c r="E18" s="19">
        <v>22199600000</v>
      </c>
      <c r="F18" s="18"/>
      <c r="G18" s="18"/>
      <c r="H18" s="18"/>
      <c r="I18" s="18"/>
      <c r="J18" s="18"/>
      <c r="K18" s="18"/>
      <c r="L18" s="18"/>
      <c r="M18" s="18"/>
      <c r="N18" s="18">
        <f t="shared" si="3"/>
        <v>15436000098</v>
      </c>
      <c r="O18" s="18"/>
      <c r="P18" s="19">
        <v>15436000098</v>
      </c>
      <c r="Q18" s="21"/>
      <c r="R18" s="18"/>
      <c r="S18" s="18"/>
      <c r="T18" s="18"/>
      <c r="U18" s="18"/>
      <c r="V18" s="18"/>
      <c r="W18" s="18"/>
      <c r="X18" s="18"/>
      <c r="Y18" s="18">
        <f t="shared" si="4"/>
        <v>0</v>
      </c>
      <c r="Z18" s="19"/>
      <c r="AA18" s="19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x14ac:dyDescent="0.3">
      <c r="A19" s="16">
        <v>7</v>
      </c>
      <c r="B19" s="17" t="s">
        <v>89</v>
      </c>
      <c r="C19" s="18">
        <f t="shared" si="2"/>
        <v>63163991000</v>
      </c>
      <c r="D19" s="19"/>
      <c r="E19" s="19">
        <v>63163991000</v>
      </c>
      <c r="F19" s="18"/>
      <c r="G19" s="18"/>
      <c r="H19" s="18"/>
      <c r="I19" s="18"/>
      <c r="J19" s="18"/>
      <c r="K19" s="18"/>
      <c r="L19" s="18"/>
      <c r="M19" s="18"/>
      <c r="N19" s="18">
        <f t="shared" si="3"/>
        <v>36729729216</v>
      </c>
      <c r="O19" s="18"/>
      <c r="P19" s="19">
        <v>36729729216</v>
      </c>
      <c r="Q19" s="18"/>
      <c r="R19" s="18"/>
      <c r="S19" s="18"/>
      <c r="T19" s="18"/>
      <c r="U19" s="18"/>
      <c r="V19" s="18"/>
      <c r="W19" s="18"/>
      <c r="X19" s="18"/>
      <c r="Y19" s="18">
        <f t="shared" si="4"/>
        <v>0</v>
      </c>
      <c r="Z19" s="19"/>
      <c r="AA19" s="19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34.6" x14ac:dyDescent="0.3">
      <c r="A20" s="16">
        <v>8</v>
      </c>
      <c r="B20" s="17" t="s">
        <v>38</v>
      </c>
      <c r="C20" s="18">
        <f t="shared" si="2"/>
        <v>46017000000</v>
      </c>
      <c r="D20" s="19"/>
      <c r="E20" s="19">
        <v>46017000000</v>
      </c>
      <c r="F20" s="18"/>
      <c r="G20" s="18"/>
      <c r="H20" s="18"/>
      <c r="I20" s="18"/>
      <c r="J20" s="18"/>
      <c r="K20" s="18"/>
      <c r="L20" s="18"/>
      <c r="M20" s="18"/>
      <c r="N20" s="18">
        <f t="shared" si="3"/>
        <v>28123939986</v>
      </c>
      <c r="O20" s="18"/>
      <c r="P20" s="19">
        <v>28123939986</v>
      </c>
      <c r="Q20" s="18"/>
      <c r="R20" s="18"/>
      <c r="S20" s="18"/>
      <c r="T20" s="18"/>
      <c r="U20" s="18"/>
      <c r="V20" s="18"/>
      <c r="W20" s="18"/>
      <c r="X20" s="18"/>
      <c r="Y20" s="18">
        <f t="shared" si="4"/>
        <v>0</v>
      </c>
      <c r="Z20" s="19"/>
      <c r="AA20" s="19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6" x14ac:dyDescent="0.3">
      <c r="A21" s="16">
        <v>9</v>
      </c>
      <c r="B21" s="17" t="s">
        <v>92</v>
      </c>
      <c r="C21" s="18">
        <f t="shared" si="2"/>
        <v>23546600000</v>
      </c>
      <c r="D21" s="19"/>
      <c r="E21" s="19">
        <v>23546600000</v>
      </c>
      <c r="F21" s="18"/>
      <c r="G21" s="18"/>
      <c r="H21" s="18"/>
      <c r="I21" s="18"/>
      <c r="J21" s="18"/>
      <c r="K21" s="18"/>
      <c r="L21" s="18"/>
      <c r="M21" s="18"/>
      <c r="N21" s="18">
        <f t="shared" si="3"/>
        <v>20416848837</v>
      </c>
      <c r="O21" s="18"/>
      <c r="P21" s="19">
        <v>20416848837</v>
      </c>
      <c r="Q21" s="18"/>
      <c r="R21" s="18"/>
      <c r="S21" s="18"/>
      <c r="T21" s="18"/>
      <c r="U21" s="18"/>
      <c r="V21" s="18"/>
      <c r="W21" s="18"/>
      <c r="X21" s="18"/>
      <c r="Y21" s="18">
        <f t="shared" si="4"/>
        <v>0</v>
      </c>
      <c r="Z21" s="19"/>
      <c r="AA21" s="19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x14ac:dyDescent="0.3">
      <c r="A22" s="16">
        <v>10</v>
      </c>
      <c r="B22" s="17" t="s">
        <v>94</v>
      </c>
      <c r="C22" s="18">
        <f t="shared" si="2"/>
        <v>25159450510</v>
      </c>
      <c r="D22" s="19"/>
      <c r="E22" s="19">
        <v>25159450510</v>
      </c>
      <c r="F22" s="18"/>
      <c r="G22" s="18"/>
      <c r="H22" s="18"/>
      <c r="I22" s="18"/>
      <c r="J22" s="18"/>
      <c r="K22" s="18"/>
      <c r="L22" s="18"/>
      <c r="M22" s="18"/>
      <c r="N22" s="18">
        <f t="shared" si="3"/>
        <v>14018057240</v>
      </c>
      <c r="O22" s="18"/>
      <c r="P22" s="19">
        <v>14018057240</v>
      </c>
      <c r="Q22" s="18"/>
      <c r="R22" s="18"/>
      <c r="S22" s="18"/>
      <c r="T22" s="18"/>
      <c r="U22" s="18"/>
      <c r="V22" s="18"/>
      <c r="W22" s="18"/>
      <c r="X22" s="18"/>
      <c r="Y22" s="18">
        <f t="shared" si="4"/>
        <v>0</v>
      </c>
      <c r="Z22" s="19"/>
      <c r="AA22" s="19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3">
      <c r="A23" s="16">
        <v>11</v>
      </c>
      <c r="B23" s="17" t="s">
        <v>36</v>
      </c>
      <c r="C23" s="18">
        <f t="shared" si="2"/>
        <v>114846000000</v>
      </c>
      <c r="D23" s="19"/>
      <c r="E23" s="19">
        <v>114846000000</v>
      </c>
      <c r="F23" s="18"/>
      <c r="G23" s="18"/>
      <c r="H23" s="18"/>
      <c r="I23" s="18"/>
      <c r="J23" s="18"/>
      <c r="K23" s="18"/>
      <c r="L23" s="18"/>
      <c r="M23" s="18"/>
      <c r="N23" s="18">
        <f t="shared" si="3"/>
        <v>90323506437</v>
      </c>
      <c r="O23" s="18"/>
      <c r="P23" s="19">
        <v>90323506437</v>
      </c>
      <c r="Q23" s="18"/>
      <c r="R23" s="18"/>
      <c r="S23" s="18"/>
      <c r="T23" s="18"/>
      <c r="U23" s="18"/>
      <c r="V23" s="18"/>
      <c r="W23" s="18"/>
      <c r="X23" s="18"/>
      <c r="Y23" s="18">
        <f t="shared" si="4"/>
        <v>0</v>
      </c>
      <c r="Z23" s="19"/>
      <c r="AA23" s="19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ht="34.6" x14ac:dyDescent="0.3">
      <c r="A24" s="16">
        <v>12</v>
      </c>
      <c r="B24" s="17" t="s">
        <v>126</v>
      </c>
      <c r="C24" s="18">
        <f t="shared" si="2"/>
        <v>66529000000</v>
      </c>
      <c r="D24" s="19"/>
      <c r="E24" s="19">
        <v>66529000000</v>
      </c>
      <c r="F24" s="18"/>
      <c r="G24" s="18"/>
      <c r="H24" s="18"/>
      <c r="I24" s="18"/>
      <c r="J24" s="18"/>
      <c r="K24" s="18"/>
      <c r="L24" s="18"/>
      <c r="M24" s="18"/>
      <c r="N24" s="18">
        <f t="shared" si="3"/>
        <v>15489404662</v>
      </c>
      <c r="O24" s="18"/>
      <c r="P24" s="19">
        <v>15489404662</v>
      </c>
      <c r="Q24" s="18"/>
      <c r="R24" s="18"/>
      <c r="S24" s="18"/>
      <c r="T24" s="18"/>
      <c r="U24" s="18"/>
      <c r="V24" s="18"/>
      <c r="W24" s="18"/>
      <c r="X24" s="18"/>
      <c r="Y24" s="18">
        <f t="shared" si="4"/>
        <v>0</v>
      </c>
      <c r="Z24" s="19"/>
      <c r="AA24" s="19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36" ht="34.6" x14ac:dyDescent="0.3">
      <c r="A25" s="16">
        <v>13</v>
      </c>
      <c r="B25" s="17" t="s">
        <v>44</v>
      </c>
      <c r="C25" s="18">
        <f t="shared" si="2"/>
        <v>39726357000</v>
      </c>
      <c r="D25" s="19">
        <v>5889457000</v>
      </c>
      <c r="E25" s="19">
        <v>33836900000</v>
      </c>
      <c r="F25" s="18"/>
      <c r="G25" s="18"/>
      <c r="H25" s="18"/>
      <c r="I25" s="18"/>
      <c r="J25" s="18"/>
      <c r="K25" s="18"/>
      <c r="L25" s="18"/>
      <c r="M25" s="18"/>
      <c r="N25" s="18">
        <f t="shared" si="3"/>
        <v>41689460176</v>
      </c>
      <c r="O25" s="18">
        <v>9474080973</v>
      </c>
      <c r="P25" s="19">
        <v>32215379203</v>
      </c>
      <c r="Q25" s="18"/>
      <c r="R25" s="18"/>
      <c r="S25" s="18"/>
      <c r="T25" s="18"/>
      <c r="U25" s="18"/>
      <c r="V25" s="18"/>
      <c r="W25" s="18"/>
      <c r="X25" s="18"/>
      <c r="Y25" s="18">
        <f t="shared" si="4"/>
        <v>0</v>
      </c>
      <c r="Z25" s="19"/>
      <c r="AA25" s="19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ht="34.6" x14ac:dyDescent="0.3">
      <c r="A26" s="16">
        <v>14</v>
      </c>
      <c r="B26" s="17" t="s">
        <v>90</v>
      </c>
      <c r="C26" s="18">
        <f t="shared" si="2"/>
        <v>750805601732</v>
      </c>
      <c r="D26" s="19"/>
      <c r="E26" s="19">
        <v>750805601732</v>
      </c>
      <c r="F26" s="18"/>
      <c r="G26" s="18"/>
      <c r="H26" s="18"/>
      <c r="I26" s="18"/>
      <c r="J26" s="18"/>
      <c r="K26" s="18"/>
      <c r="L26" s="18"/>
      <c r="M26" s="18"/>
      <c r="N26" s="18">
        <f t="shared" si="3"/>
        <v>685762948612</v>
      </c>
      <c r="O26" s="18"/>
      <c r="P26" s="19">
        <v>685762948612</v>
      </c>
      <c r="Q26" s="18"/>
      <c r="R26" s="18"/>
      <c r="S26" s="18"/>
      <c r="T26" s="18"/>
      <c r="U26" s="18"/>
      <c r="V26" s="18"/>
      <c r="W26" s="18"/>
      <c r="X26" s="18"/>
      <c r="Y26" s="18">
        <f t="shared" si="4"/>
        <v>0</v>
      </c>
      <c r="Z26" s="19"/>
      <c r="AA26" s="19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x14ac:dyDescent="0.3">
      <c r="A27" s="16">
        <v>15</v>
      </c>
      <c r="B27" s="17" t="s">
        <v>43</v>
      </c>
      <c r="C27" s="18">
        <f t="shared" si="2"/>
        <v>26426000000</v>
      </c>
      <c r="D27" s="19">
        <v>8400000000</v>
      </c>
      <c r="E27" s="19">
        <v>18026000000</v>
      </c>
      <c r="F27" s="18"/>
      <c r="G27" s="18"/>
      <c r="H27" s="18"/>
      <c r="I27" s="18"/>
      <c r="J27" s="18"/>
      <c r="K27" s="18"/>
      <c r="L27" s="18"/>
      <c r="M27" s="18"/>
      <c r="N27" s="18">
        <f t="shared" si="3"/>
        <v>25951215066</v>
      </c>
      <c r="O27" s="18">
        <v>12587664104</v>
      </c>
      <c r="P27" s="19">
        <v>13363550962</v>
      </c>
      <c r="Q27" s="18"/>
      <c r="R27" s="18"/>
      <c r="S27" s="18"/>
      <c r="T27" s="18"/>
      <c r="U27" s="18"/>
      <c r="V27" s="18"/>
      <c r="W27" s="18"/>
      <c r="X27" s="18"/>
      <c r="Y27" s="18">
        <f t="shared" si="4"/>
        <v>0</v>
      </c>
      <c r="Z27" s="19"/>
      <c r="AA27" s="19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x14ac:dyDescent="0.3">
      <c r="A28" s="16">
        <v>16</v>
      </c>
      <c r="B28" s="17" t="s">
        <v>75</v>
      </c>
      <c r="C28" s="18">
        <f t="shared" si="2"/>
        <v>1161265060000</v>
      </c>
      <c r="D28" s="19">
        <v>12000000000</v>
      </c>
      <c r="E28" s="19">
        <v>1149265060000</v>
      </c>
      <c r="F28" s="18"/>
      <c r="G28" s="18"/>
      <c r="H28" s="18"/>
      <c r="I28" s="18"/>
      <c r="J28" s="18"/>
      <c r="K28" s="18"/>
      <c r="L28" s="18"/>
      <c r="M28" s="18"/>
      <c r="N28" s="18">
        <f t="shared" si="3"/>
        <v>1002336645138</v>
      </c>
      <c r="O28" s="18">
        <v>11663525000</v>
      </c>
      <c r="P28" s="19">
        <v>990673120138</v>
      </c>
      <c r="Q28" s="18"/>
      <c r="R28" s="18"/>
      <c r="S28" s="18"/>
      <c r="T28" s="18"/>
      <c r="U28" s="18"/>
      <c r="V28" s="18"/>
      <c r="W28" s="18"/>
      <c r="X28" s="18"/>
      <c r="Y28" s="18">
        <f t="shared" si="4"/>
        <v>0</v>
      </c>
      <c r="Z28" s="19"/>
      <c r="AA28" s="19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ht="34.6" x14ac:dyDescent="0.3">
      <c r="A29" s="16">
        <v>17</v>
      </c>
      <c r="B29" s="17" t="s">
        <v>97</v>
      </c>
      <c r="C29" s="18">
        <f t="shared" si="2"/>
        <v>26493000000</v>
      </c>
      <c r="D29" s="19"/>
      <c r="E29" s="19">
        <v>26493000000</v>
      </c>
      <c r="F29" s="18"/>
      <c r="G29" s="18"/>
      <c r="H29" s="18"/>
      <c r="I29" s="18"/>
      <c r="J29" s="18"/>
      <c r="K29" s="18"/>
      <c r="L29" s="18"/>
      <c r="M29" s="18"/>
      <c r="N29" s="18">
        <f t="shared" si="3"/>
        <v>26492440000</v>
      </c>
      <c r="O29" s="18"/>
      <c r="P29" s="19">
        <v>26492440000</v>
      </c>
      <c r="Q29" s="18"/>
      <c r="R29" s="18"/>
      <c r="S29" s="18"/>
      <c r="T29" s="18"/>
      <c r="U29" s="18"/>
      <c r="V29" s="18"/>
      <c r="W29" s="18"/>
      <c r="X29" s="18"/>
      <c r="Y29" s="18">
        <f t="shared" si="4"/>
        <v>0</v>
      </c>
      <c r="Z29" s="19"/>
      <c r="AA29" s="19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ht="34.6" x14ac:dyDescent="0.3">
      <c r="A30" s="16">
        <v>18</v>
      </c>
      <c r="B30" s="17" t="s">
        <v>100</v>
      </c>
      <c r="C30" s="18">
        <f t="shared" si="2"/>
        <v>59605000000</v>
      </c>
      <c r="D30" s="19">
        <v>14100000000</v>
      </c>
      <c r="E30" s="19">
        <v>45505000000</v>
      </c>
      <c r="F30" s="18"/>
      <c r="G30" s="18"/>
      <c r="H30" s="18"/>
      <c r="I30" s="18"/>
      <c r="J30" s="18"/>
      <c r="K30" s="18"/>
      <c r="L30" s="18"/>
      <c r="M30" s="18"/>
      <c r="N30" s="18">
        <f t="shared" si="3"/>
        <v>45528262853</v>
      </c>
      <c r="O30" s="18">
        <v>11456839466</v>
      </c>
      <c r="P30" s="19">
        <v>34071423387</v>
      </c>
      <c r="Q30" s="18"/>
      <c r="R30" s="18"/>
      <c r="S30" s="18"/>
      <c r="T30" s="18"/>
      <c r="U30" s="18"/>
      <c r="V30" s="18"/>
      <c r="W30" s="18"/>
      <c r="X30" s="18"/>
      <c r="Y30" s="18">
        <f t="shared" si="4"/>
        <v>0</v>
      </c>
      <c r="Z30" s="19"/>
      <c r="AA30" s="19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ht="51.85" x14ac:dyDescent="0.3">
      <c r="A31" s="16">
        <v>19</v>
      </c>
      <c r="B31" s="17" t="s">
        <v>127</v>
      </c>
      <c r="C31" s="18">
        <f t="shared" si="2"/>
        <v>299659936980</v>
      </c>
      <c r="D31" s="19"/>
      <c r="E31" s="19">
        <v>299659936980</v>
      </c>
      <c r="F31" s="18"/>
      <c r="G31" s="18"/>
      <c r="H31" s="18"/>
      <c r="I31" s="18"/>
      <c r="J31" s="18"/>
      <c r="K31" s="18"/>
      <c r="L31" s="18"/>
      <c r="M31" s="18"/>
      <c r="N31" s="18">
        <f t="shared" si="3"/>
        <v>267530915692</v>
      </c>
      <c r="O31" s="18"/>
      <c r="P31" s="19">
        <v>267530915692</v>
      </c>
      <c r="Q31" s="18"/>
      <c r="R31" s="18"/>
      <c r="S31" s="18"/>
      <c r="T31" s="18"/>
      <c r="U31" s="18"/>
      <c r="V31" s="18"/>
      <c r="W31" s="18"/>
      <c r="X31" s="18"/>
      <c r="Y31" s="18">
        <f t="shared" si="4"/>
        <v>0</v>
      </c>
      <c r="Z31" s="19"/>
      <c r="AA31" s="19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ht="34.6" x14ac:dyDescent="0.3">
      <c r="A32" s="16">
        <v>20</v>
      </c>
      <c r="B32" s="17" t="s">
        <v>128</v>
      </c>
      <c r="C32" s="18">
        <f t="shared" si="2"/>
        <v>353834584686</v>
      </c>
      <c r="D32" s="19"/>
      <c r="E32" s="19">
        <v>353834584686</v>
      </c>
      <c r="F32" s="18"/>
      <c r="G32" s="18"/>
      <c r="H32" s="18"/>
      <c r="I32" s="18"/>
      <c r="J32" s="18"/>
      <c r="K32" s="18"/>
      <c r="L32" s="18"/>
      <c r="M32" s="18"/>
      <c r="N32" s="18">
        <f t="shared" si="3"/>
        <v>311899249748</v>
      </c>
      <c r="O32" s="18"/>
      <c r="P32" s="19">
        <v>311899249748</v>
      </c>
      <c r="Q32" s="18"/>
      <c r="R32" s="18"/>
      <c r="S32" s="18"/>
      <c r="T32" s="18"/>
      <c r="U32" s="18"/>
      <c r="V32" s="18"/>
      <c r="W32" s="18"/>
      <c r="X32" s="18"/>
      <c r="Y32" s="18">
        <f t="shared" si="4"/>
        <v>0</v>
      </c>
      <c r="Z32" s="19"/>
      <c r="AA32" s="19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1:44" ht="34.6" x14ac:dyDescent="0.3">
      <c r="A33" s="16">
        <v>21</v>
      </c>
      <c r="B33" s="17" t="s">
        <v>74</v>
      </c>
      <c r="C33" s="18">
        <f t="shared" si="2"/>
        <v>150718181615</v>
      </c>
      <c r="D33" s="19"/>
      <c r="E33" s="19">
        <v>150718181615</v>
      </c>
      <c r="F33" s="18"/>
      <c r="G33" s="18"/>
      <c r="H33" s="18"/>
      <c r="I33" s="18"/>
      <c r="J33" s="18"/>
      <c r="K33" s="18"/>
      <c r="L33" s="18"/>
      <c r="M33" s="18"/>
      <c r="N33" s="18">
        <f t="shared" si="3"/>
        <v>143153152517</v>
      </c>
      <c r="O33" s="18"/>
      <c r="P33" s="19">
        <v>143153152517</v>
      </c>
      <c r="Q33" s="18"/>
      <c r="R33" s="18"/>
      <c r="S33" s="18"/>
      <c r="T33" s="18"/>
      <c r="U33" s="18"/>
      <c r="V33" s="18"/>
      <c r="W33" s="18"/>
      <c r="X33" s="18"/>
      <c r="Y33" s="18">
        <f t="shared" si="4"/>
        <v>0</v>
      </c>
      <c r="Z33" s="19"/>
      <c r="AA33" s="19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1:44" s="51" customFormat="1" ht="34.6" x14ac:dyDescent="0.3">
      <c r="A34" s="16">
        <v>22</v>
      </c>
      <c r="B34" s="22" t="s">
        <v>39</v>
      </c>
      <c r="C34" s="23">
        <f t="shared" si="2"/>
        <v>76044000000</v>
      </c>
      <c r="D34" s="24"/>
      <c r="E34" s="24">
        <v>76044000000</v>
      </c>
      <c r="F34" s="23"/>
      <c r="G34" s="23"/>
      <c r="H34" s="23"/>
      <c r="I34" s="23"/>
      <c r="J34" s="23"/>
      <c r="K34" s="23"/>
      <c r="L34" s="23"/>
      <c r="M34" s="23"/>
      <c r="N34" s="18">
        <f t="shared" si="3"/>
        <v>29442441790</v>
      </c>
      <c r="O34" s="23"/>
      <c r="P34" s="24">
        <v>29442441790</v>
      </c>
      <c r="Q34" s="23"/>
      <c r="R34" s="23"/>
      <c r="S34" s="23"/>
      <c r="T34" s="23"/>
      <c r="U34" s="23"/>
      <c r="V34" s="23"/>
      <c r="W34" s="23"/>
      <c r="X34" s="23"/>
      <c r="Y34" s="23">
        <f t="shared" si="4"/>
        <v>0</v>
      </c>
      <c r="Z34" s="24"/>
      <c r="AA34" s="24"/>
      <c r="AB34" s="25"/>
      <c r="AC34" s="25"/>
      <c r="AD34" s="25"/>
      <c r="AE34" s="25"/>
      <c r="AF34" s="25"/>
      <c r="AG34" s="25"/>
      <c r="AH34" s="25"/>
      <c r="AI34" s="25"/>
      <c r="AJ34" s="25"/>
      <c r="AK34" s="50"/>
      <c r="AL34" s="50"/>
      <c r="AM34" s="50"/>
      <c r="AN34" s="50"/>
      <c r="AO34" s="50"/>
      <c r="AP34" s="50"/>
      <c r="AQ34" s="50"/>
      <c r="AR34" s="50"/>
    </row>
    <row r="35" spans="1:44" x14ac:dyDescent="0.3">
      <c r="A35" s="16">
        <v>23</v>
      </c>
      <c r="B35" s="17" t="s">
        <v>73</v>
      </c>
      <c r="C35" s="18">
        <f t="shared" si="2"/>
        <v>60664975000</v>
      </c>
      <c r="D35" s="19"/>
      <c r="E35" s="19">
        <v>60664975000</v>
      </c>
      <c r="F35" s="18"/>
      <c r="G35" s="18"/>
      <c r="H35" s="18"/>
      <c r="I35" s="18"/>
      <c r="J35" s="18"/>
      <c r="K35" s="18"/>
      <c r="L35" s="18"/>
      <c r="M35" s="18"/>
      <c r="N35" s="18">
        <f t="shared" si="3"/>
        <v>40030221294</v>
      </c>
      <c r="O35" s="18"/>
      <c r="P35" s="19">
        <v>40030221294</v>
      </c>
      <c r="Q35" s="18"/>
      <c r="R35" s="18"/>
      <c r="S35" s="18"/>
      <c r="T35" s="18"/>
      <c r="U35" s="18"/>
      <c r="V35" s="18"/>
      <c r="W35" s="18"/>
      <c r="X35" s="18"/>
      <c r="Y35" s="18">
        <f t="shared" si="4"/>
        <v>0</v>
      </c>
      <c r="Z35" s="19"/>
      <c r="AA35" s="19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1:44" x14ac:dyDescent="0.3">
      <c r="A36" s="16">
        <v>24</v>
      </c>
      <c r="B36" s="17" t="s">
        <v>95</v>
      </c>
      <c r="C36" s="18">
        <f t="shared" si="2"/>
        <v>15496000000</v>
      </c>
      <c r="D36" s="19"/>
      <c r="E36" s="19">
        <v>15496000000</v>
      </c>
      <c r="F36" s="18"/>
      <c r="G36" s="18"/>
      <c r="H36" s="18"/>
      <c r="I36" s="18"/>
      <c r="J36" s="18"/>
      <c r="K36" s="18"/>
      <c r="L36" s="18"/>
      <c r="M36" s="18"/>
      <c r="N36" s="18">
        <f t="shared" si="3"/>
        <v>9878347021</v>
      </c>
      <c r="O36" s="18"/>
      <c r="P36" s="19">
        <v>9878347021</v>
      </c>
      <c r="Q36" s="18"/>
      <c r="R36" s="18"/>
      <c r="S36" s="18"/>
      <c r="T36" s="18"/>
      <c r="U36" s="18"/>
      <c r="V36" s="18"/>
      <c r="W36" s="18"/>
      <c r="X36" s="18"/>
      <c r="Y36" s="18">
        <f t="shared" si="4"/>
        <v>0</v>
      </c>
      <c r="Z36" s="19"/>
      <c r="AA36" s="19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44" ht="34.6" x14ac:dyDescent="0.3">
      <c r="A37" s="16">
        <v>25</v>
      </c>
      <c r="B37" s="17" t="s">
        <v>111</v>
      </c>
      <c r="C37" s="18">
        <f t="shared" si="2"/>
        <v>84777000000</v>
      </c>
      <c r="D37" s="19">
        <v>4597000000</v>
      </c>
      <c r="E37" s="19">
        <v>80180000000</v>
      </c>
      <c r="F37" s="18"/>
      <c r="G37" s="18"/>
      <c r="H37" s="18"/>
      <c r="I37" s="18"/>
      <c r="J37" s="18"/>
      <c r="K37" s="18"/>
      <c r="L37" s="18"/>
      <c r="M37" s="18"/>
      <c r="N37" s="18">
        <f t="shared" si="3"/>
        <v>61948079893</v>
      </c>
      <c r="O37" s="18">
        <v>0</v>
      </c>
      <c r="P37" s="19">
        <v>61948079893</v>
      </c>
      <c r="Q37" s="18"/>
      <c r="R37" s="18"/>
      <c r="S37" s="18"/>
      <c r="T37" s="18"/>
      <c r="U37" s="18"/>
      <c r="V37" s="18"/>
      <c r="W37" s="18"/>
      <c r="X37" s="18"/>
      <c r="Y37" s="18">
        <f t="shared" si="4"/>
        <v>0</v>
      </c>
      <c r="Z37" s="19"/>
      <c r="AA37" s="19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1:44" x14ac:dyDescent="0.3">
      <c r="A38" s="16">
        <v>26</v>
      </c>
      <c r="B38" s="17" t="s">
        <v>129</v>
      </c>
      <c r="C38" s="18">
        <f t="shared" si="2"/>
        <v>9681000000</v>
      </c>
      <c r="D38" s="19"/>
      <c r="E38" s="19">
        <v>9681000000</v>
      </c>
      <c r="F38" s="18"/>
      <c r="G38" s="18"/>
      <c r="H38" s="18"/>
      <c r="I38" s="18"/>
      <c r="J38" s="18"/>
      <c r="K38" s="18"/>
      <c r="L38" s="18"/>
      <c r="M38" s="18"/>
      <c r="N38" s="18">
        <f t="shared" si="3"/>
        <v>6838551341</v>
      </c>
      <c r="O38" s="18"/>
      <c r="P38" s="19">
        <v>6838551341</v>
      </c>
      <c r="Q38" s="18"/>
      <c r="R38" s="18"/>
      <c r="S38" s="18"/>
      <c r="T38" s="18"/>
      <c r="U38" s="18"/>
      <c r="V38" s="18"/>
      <c r="W38" s="18"/>
      <c r="X38" s="18"/>
      <c r="Y38" s="18">
        <f t="shared" si="4"/>
        <v>0</v>
      </c>
      <c r="Z38" s="19"/>
      <c r="AA38" s="19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44" x14ac:dyDescent="0.3">
      <c r="A39" s="16">
        <v>27</v>
      </c>
      <c r="B39" s="17" t="s">
        <v>84</v>
      </c>
      <c r="C39" s="18">
        <f t="shared" si="2"/>
        <v>14481820000</v>
      </c>
      <c r="D39" s="19"/>
      <c r="E39" s="19">
        <v>14481820000</v>
      </c>
      <c r="F39" s="18"/>
      <c r="G39" s="18"/>
      <c r="H39" s="18"/>
      <c r="I39" s="18"/>
      <c r="J39" s="18"/>
      <c r="K39" s="18"/>
      <c r="L39" s="18"/>
      <c r="M39" s="18"/>
      <c r="N39" s="18">
        <f t="shared" si="3"/>
        <v>10655523149</v>
      </c>
      <c r="O39" s="18"/>
      <c r="P39" s="19">
        <v>10655523149</v>
      </c>
      <c r="Q39" s="18"/>
      <c r="R39" s="18"/>
      <c r="S39" s="18"/>
      <c r="T39" s="18"/>
      <c r="U39" s="18"/>
      <c r="V39" s="18"/>
      <c r="W39" s="18"/>
      <c r="X39" s="18"/>
      <c r="Y39" s="18">
        <f t="shared" si="4"/>
        <v>0</v>
      </c>
      <c r="Z39" s="19"/>
      <c r="AA39" s="19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44" ht="34.6" x14ac:dyDescent="0.3">
      <c r="A40" s="16">
        <v>28</v>
      </c>
      <c r="B40" s="17" t="s">
        <v>80</v>
      </c>
      <c r="C40" s="18">
        <f t="shared" si="2"/>
        <v>20697000000</v>
      </c>
      <c r="D40" s="19"/>
      <c r="E40" s="19">
        <v>20697000000</v>
      </c>
      <c r="F40" s="18"/>
      <c r="G40" s="18"/>
      <c r="H40" s="18"/>
      <c r="I40" s="18"/>
      <c r="J40" s="18"/>
      <c r="K40" s="18"/>
      <c r="L40" s="18"/>
      <c r="M40" s="18"/>
      <c r="N40" s="18">
        <f t="shared" si="3"/>
        <v>14933305272</v>
      </c>
      <c r="O40" s="18"/>
      <c r="P40" s="19">
        <v>14933305272</v>
      </c>
      <c r="Q40" s="18"/>
      <c r="R40" s="18"/>
      <c r="S40" s="18"/>
      <c r="T40" s="18"/>
      <c r="U40" s="18"/>
      <c r="V40" s="18"/>
      <c r="W40" s="18"/>
      <c r="X40" s="18"/>
      <c r="Y40" s="18">
        <f t="shared" si="4"/>
        <v>0</v>
      </c>
      <c r="Z40" s="19"/>
      <c r="AA40" s="19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44" ht="34.6" x14ac:dyDescent="0.3">
      <c r="A41" s="16">
        <v>29</v>
      </c>
      <c r="B41" s="17" t="s">
        <v>114</v>
      </c>
      <c r="C41" s="18">
        <f t="shared" si="2"/>
        <v>11831000000</v>
      </c>
      <c r="D41" s="19"/>
      <c r="E41" s="19">
        <v>11831000000</v>
      </c>
      <c r="F41" s="18"/>
      <c r="G41" s="18"/>
      <c r="H41" s="18"/>
      <c r="I41" s="18"/>
      <c r="J41" s="18"/>
      <c r="K41" s="18"/>
      <c r="L41" s="18"/>
      <c r="M41" s="18"/>
      <c r="N41" s="18">
        <f t="shared" si="3"/>
        <v>9981025074</v>
      </c>
      <c r="O41" s="18"/>
      <c r="P41" s="19">
        <v>9981025074</v>
      </c>
      <c r="Q41" s="18"/>
      <c r="R41" s="18"/>
      <c r="S41" s="18"/>
      <c r="T41" s="18"/>
      <c r="U41" s="18"/>
      <c r="V41" s="18"/>
      <c r="W41" s="18"/>
      <c r="X41" s="18"/>
      <c r="Y41" s="18">
        <f t="shared" si="4"/>
        <v>0</v>
      </c>
      <c r="Z41" s="19"/>
      <c r="AA41" s="19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44" x14ac:dyDescent="0.3">
      <c r="A42" s="16">
        <v>30</v>
      </c>
      <c r="B42" s="17" t="s">
        <v>96</v>
      </c>
      <c r="C42" s="18">
        <f t="shared" si="2"/>
        <v>32132259597</v>
      </c>
      <c r="D42" s="19">
        <v>1295259597</v>
      </c>
      <c r="E42" s="19">
        <v>30837000000</v>
      </c>
      <c r="F42" s="18"/>
      <c r="G42" s="18"/>
      <c r="H42" s="18"/>
      <c r="I42" s="18"/>
      <c r="J42" s="18"/>
      <c r="K42" s="18"/>
      <c r="L42" s="18"/>
      <c r="M42" s="18"/>
      <c r="N42" s="18">
        <f t="shared" si="3"/>
        <v>21078473063</v>
      </c>
      <c r="O42" s="18">
        <v>1295259597</v>
      </c>
      <c r="P42" s="19">
        <v>19783213466</v>
      </c>
      <c r="Q42" s="18"/>
      <c r="R42" s="18"/>
      <c r="S42" s="18"/>
      <c r="T42" s="18"/>
      <c r="U42" s="18"/>
      <c r="V42" s="18"/>
      <c r="W42" s="18"/>
      <c r="X42" s="18"/>
      <c r="Y42" s="18">
        <f t="shared" si="4"/>
        <v>0</v>
      </c>
      <c r="Z42" s="19"/>
      <c r="AA42" s="19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44" x14ac:dyDescent="0.3">
      <c r="A43" s="16">
        <v>31</v>
      </c>
      <c r="B43" s="17" t="s">
        <v>130</v>
      </c>
      <c r="C43" s="18">
        <f t="shared" si="2"/>
        <v>12255000000</v>
      </c>
      <c r="D43" s="19"/>
      <c r="E43" s="19">
        <v>12255000000</v>
      </c>
      <c r="F43" s="18"/>
      <c r="G43" s="18"/>
      <c r="H43" s="18"/>
      <c r="I43" s="18"/>
      <c r="J43" s="18"/>
      <c r="K43" s="18"/>
      <c r="L43" s="18"/>
      <c r="M43" s="18"/>
      <c r="N43" s="18">
        <f t="shared" si="3"/>
        <v>8597451075</v>
      </c>
      <c r="O43" s="18"/>
      <c r="P43" s="19">
        <v>8597451075</v>
      </c>
      <c r="Q43" s="18"/>
      <c r="R43" s="18"/>
      <c r="S43" s="18"/>
      <c r="T43" s="18"/>
      <c r="U43" s="18"/>
      <c r="V43" s="18"/>
      <c r="W43" s="18"/>
      <c r="X43" s="18"/>
      <c r="Y43" s="18">
        <f t="shared" si="4"/>
        <v>0</v>
      </c>
      <c r="Z43" s="19"/>
      <c r="AA43" s="19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44" x14ac:dyDescent="0.3">
      <c r="A44" s="16">
        <v>32</v>
      </c>
      <c r="B44" s="17" t="s">
        <v>131</v>
      </c>
      <c r="C44" s="18">
        <f t="shared" si="2"/>
        <v>8284047200</v>
      </c>
      <c r="D44" s="19">
        <v>226753000</v>
      </c>
      <c r="E44" s="19">
        <v>8057294200</v>
      </c>
      <c r="F44" s="18"/>
      <c r="G44" s="18"/>
      <c r="H44" s="18"/>
      <c r="I44" s="18"/>
      <c r="J44" s="18"/>
      <c r="K44" s="18"/>
      <c r="L44" s="18"/>
      <c r="M44" s="18"/>
      <c r="N44" s="18">
        <f t="shared" si="3"/>
        <v>7385586736</v>
      </c>
      <c r="O44" s="18">
        <v>226753000</v>
      </c>
      <c r="P44" s="19">
        <v>7158833736</v>
      </c>
      <c r="Q44" s="18"/>
      <c r="R44" s="18"/>
      <c r="S44" s="18"/>
      <c r="T44" s="18"/>
      <c r="U44" s="18"/>
      <c r="V44" s="18"/>
      <c r="W44" s="18"/>
      <c r="X44" s="18"/>
      <c r="Y44" s="18">
        <f t="shared" si="4"/>
        <v>0</v>
      </c>
      <c r="Z44" s="19"/>
      <c r="AA44" s="19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44" x14ac:dyDescent="0.3">
      <c r="A45" s="16">
        <v>33</v>
      </c>
      <c r="B45" s="17" t="s">
        <v>85</v>
      </c>
      <c r="C45" s="18">
        <f t="shared" si="2"/>
        <v>3478000000</v>
      </c>
      <c r="D45" s="19"/>
      <c r="E45" s="19">
        <v>3478000000</v>
      </c>
      <c r="F45" s="18"/>
      <c r="G45" s="18"/>
      <c r="H45" s="18"/>
      <c r="I45" s="18"/>
      <c r="J45" s="18"/>
      <c r="K45" s="18"/>
      <c r="L45" s="18"/>
      <c r="M45" s="18"/>
      <c r="N45" s="18">
        <f t="shared" si="3"/>
        <v>2732277934</v>
      </c>
      <c r="O45" s="18"/>
      <c r="P45" s="19">
        <v>2732277934</v>
      </c>
      <c r="Q45" s="18"/>
      <c r="R45" s="18"/>
      <c r="S45" s="18"/>
      <c r="T45" s="18"/>
      <c r="U45" s="18"/>
      <c r="V45" s="18"/>
      <c r="W45" s="18"/>
      <c r="X45" s="18"/>
      <c r="Y45" s="18">
        <f t="shared" si="4"/>
        <v>0</v>
      </c>
      <c r="Z45" s="19"/>
      <c r="AA45" s="19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44" ht="34.6" x14ac:dyDescent="0.3">
      <c r="A46" s="16">
        <v>34</v>
      </c>
      <c r="B46" s="17" t="s">
        <v>101</v>
      </c>
      <c r="C46" s="18">
        <f t="shared" si="2"/>
        <v>12058015000</v>
      </c>
      <c r="D46" s="19"/>
      <c r="E46" s="19">
        <v>12058015000</v>
      </c>
      <c r="F46" s="18"/>
      <c r="G46" s="18"/>
      <c r="H46" s="18"/>
      <c r="I46" s="18"/>
      <c r="J46" s="18"/>
      <c r="K46" s="18"/>
      <c r="L46" s="18"/>
      <c r="M46" s="18"/>
      <c r="N46" s="18">
        <f t="shared" si="3"/>
        <v>8348219730</v>
      </c>
      <c r="O46" s="18"/>
      <c r="P46" s="19">
        <v>8348219730</v>
      </c>
      <c r="Q46" s="18"/>
      <c r="R46" s="18"/>
      <c r="S46" s="18"/>
      <c r="T46" s="18"/>
      <c r="U46" s="18"/>
      <c r="V46" s="18"/>
      <c r="W46" s="18"/>
      <c r="X46" s="18"/>
      <c r="Y46" s="18">
        <f t="shared" si="4"/>
        <v>0</v>
      </c>
      <c r="Z46" s="19"/>
      <c r="AA46" s="19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44" ht="34.6" x14ac:dyDescent="0.3">
      <c r="A47" s="16">
        <v>35</v>
      </c>
      <c r="B47" s="17" t="s">
        <v>88</v>
      </c>
      <c r="C47" s="18">
        <f t="shared" si="2"/>
        <v>11972000000</v>
      </c>
      <c r="D47" s="19"/>
      <c r="E47" s="19">
        <v>11972000000</v>
      </c>
      <c r="F47" s="18"/>
      <c r="G47" s="18"/>
      <c r="H47" s="18"/>
      <c r="I47" s="18"/>
      <c r="J47" s="18"/>
      <c r="K47" s="18"/>
      <c r="L47" s="18"/>
      <c r="M47" s="18"/>
      <c r="N47" s="18">
        <f t="shared" si="3"/>
        <v>6758169342</v>
      </c>
      <c r="O47" s="18"/>
      <c r="P47" s="19">
        <v>6758169342</v>
      </c>
      <c r="Q47" s="18"/>
      <c r="R47" s="18"/>
      <c r="S47" s="18"/>
      <c r="T47" s="18"/>
      <c r="U47" s="18"/>
      <c r="V47" s="18"/>
      <c r="W47" s="18"/>
      <c r="X47" s="18"/>
      <c r="Y47" s="18">
        <f t="shared" si="4"/>
        <v>0</v>
      </c>
      <c r="Z47" s="19"/>
      <c r="AA47" s="19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44" ht="34.6" x14ac:dyDescent="0.3">
      <c r="A48" s="16">
        <v>36</v>
      </c>
      <c r="B48" s="17" t="s">
        <v>132</v>
      </c>
      <c r="C48" s="18">
        <f t="shared" si="2"/>
        <v>11981000000</v>
      </c>
      <c r="D48" s="19"/>
      <c r="E48" s="19">
        <v>11981000000</v>
      </c>
      <c r="F48" s="18"/>
      <c r="G48" s="18"/>
      <c r="H48" s="18"/>
      <c r="I48" s="18"/>
      <c r="J48" s="18"/>
      <c r="K48" s="18"/>
      <c r="L48" s="18"/>
      <c r="M48" s="18"/>
      <c r="N48" s="18">
        <f t="shared" si="3"/>
        <v>7282879134</v>
      </c>
      <c r="O48" s="18"/>
      <c r="P48" s="19">
        <v>7282879134</v>
      </c>
      <c r="Q48" s="18"/>
      <c r="R48" s="18"/>
      <c r="S48" s="18"/>
      <c r="T48" s="18"/>
      <c r="U48" s="18"/>
      <c r="V48" s="18"/>
      <c r="W48" s="18"/>
      <c r="X48" s="18"/>
      <c r="Y48" s="18">
        <f t="shared" si="4"/>
        <v>0</v>
      </c>
      <c r="Z48" s="19"/>
      <c r="AA48" s="19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x14ac:dyDescent="0.3">
      <c r="A49" s="16">
        <v>37</v>
      </c>
      <c r="B49" s="17" t="s">
        <v>133</v>
      </c>
      <c r="C49" s="18">
        <f t="shared" si="2"/>
        <v>1458000000</v>
      </c>
      <c r="D49" s="19"/>
      <c r="E49" s="19">
        <v>1458000000</v>
      </c>
      <c r="F49" s="18"/>
      <c r="G49" s="18"/>
      <c r="H49" s="18"/>
      <c r="I49" s="18"/>
      <c r="J49" s="18"/>
      <c r="K49" s="18"/>
      <c r="L49" s="18"/>
      <c r="M49" s="18"/>
      <c r="N49" s="18">
        <f t="shared" si="3"/>
        <v>1289489846</v>
      </c>
      <c r="O49" s="18"/>
      <c r="P49" s="19">
        <v>1289489846</v>
      </c>
      <c r="Q49" s="18"/>
      <c r="R49" s="18"/>
      <c r="S49" s="18"/>
      <c r="T49" s="18"/>
      <c r="U49" s="18"/>
      <c r="V49" s="18"/>
      <c r="W49" s="18"/>
      <c r="X49" s="18"/>
      <c r="Y49" s="18">
        <f t="shared" si="4"/>
        <v>0</v>
      </c>
      <c r="Z49" s="19"/>
      <c r="AA49" s="19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x14ac:dyDescent="0.3">
      <c r="A50" s="16">
        <v>38</v>
      </c>
      <c r="B50" s="17" t="s">
        <v>87</v>
      </c>
      <c r="C50" s="18">
        <f t="shared" si="2"/>
        <v>1419000000</v>
      </c>
      <c r="D50" s="19"/>
      <c r="E50" s="19">
        <v>1419000000</v>
      </c>
      <c r="F50" s="18"/>
      <c r="G50" s="18"/>
      <c r="H50" s="18"/>
      <c r="I50" s="18"/>
      <c r="J50" s="18"/>
      <c r="K50" s="18"/>
      <c r="L50" s="18"/>
      <c r="M50" s="18"/>
      <c r="N50" s="18">
        <f t="shared" si="3"/>
        <v>2313831450</v>
      </c>
      <c r="O50" s="18"/>
      <c r="P50" s="19">
        <v>2313831450</v>
      </c>
      <c r="Q50" s="18"/>
      <c r="R50" s="18"/>
      <c r="S50" s="18"/>
      <c r="T50" s="18"/>
      <c r="U50" s="18"/>
      <c r="V50" s="18"/>
      <c r="W50" s="18"/>
      <c r="X50" s="18"/>
      <c r="Y50" s="18">
        <f t="shared" si="4"/>
        <v>0</v>
      </c>
      <c r="Z50" s="19"/>
      <c r="AA50" s="19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x14ac:dyDescent="0.3">
      <c r="A51" s="16">
        <v>39</v>
      </c>
      <c r="B51" s="17" t="s">
        <v>134</v>
      </c>
      <c r="C51" s="18">
        <f t="shared" si="2"/>
        <v>4218000000</v>
      </c>
      <c r="D51" s="19"/>
      <c r="E51" s="19">
        <v>4218000000</v>
      </c>
      <c r="F51" s="18"/>
      <c r="G51" s="18"/>
      <c r="H51" s="18"/>
      <c r="I51" s="18"/>
      <c r="J51" s="18"/>
      <c r="K51" s="18"/>
      <c r="L51" s="18"/>
      <c r="M51" s="18"/>
      <c r="N51" s="18">
        <f t="shared" si="3"/>
        <v>1826844902</v>
      </c>
      <c r="O51" s="18"/>
      <c r="P51" s="19">
        <v>1826844902</v>
      </c>
      <c r="Q51" s="18"/>
      <c r="R51" s="18"/>
      <c r="S51" s="18"/>
      <c r="T51" s="18"/>
      <c r="U51" s="18"/>
      <c r="V51" s="18"/>
      <c r="W51" s="18"/>
      <c r="X51" s="18"/>
      <c r="Y51" s="18">
        <f t="shared" si="4"/>
        <v>0</v>
      </c>
      <c r="Z51" s="19"/>
      <c r="AA51" s="19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x14ac:dyDescent="0.3">
      <c r="A52" s="16">
        <v>40</v>
      </c>
      <c r="B52" s="17" t="s">
        <v>135</v>
      </c>
      <c r="C52" s="18">
        <f t="shared" si="2"/>
        <v>4053000000</v>
      </c>
      <c r="D52" s="19"/>
      <c r="E52" s="19">
        <v>4053000000</v>
      </c>
      <c r="F52" s="18"/>
      <c r="G52" s="18"/>
      <c r="H52" s="18"/>
      <c r="I52" s="18"/>
      <c r="J52" s="18"/>
      <c r="K52" s="18"/>
      <c r="L52" s="18"/>
      <c r="M52" s="18"/>
      <c r="N52" s="18">
        <f t="shared" si="3"/>
        <v>3253081644</v>
      </c>
      <c r="O52" s="18"/>
      <c r="P52" s="19">
        <v>3253081644</v>
      </c>
      <c r="Q52" s="18"/>
      <c r="R52" s="18"/>
      <c r="S52" s="18"/>
      <c r="T52" s="18"/>
      <c r="U52" s="18"/>
      <c r="V52" s="18"/>
      <c r="W52" s="18"/>
      <c r="X52" s="18"/>
      <c r="Y52" s="18">
        <f t="shared" si="4"/>
        <v>0</v>
      </c>
      <c r="Z52" s="19"/>
      <c r="AA52" s="19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x14ac:dyDescent="0.3">
      <c r="A53" s="16">
        <v>41</v>
      </c>
      <c r="B53" s="17" t="s">
        <v>136</v>
      </c>
      <c r="C53" s="18">
        <f t="shared" si="2"/>
        <v>1510000000</v>
      </c>
      <c r="D53" s="19"/>
      <c r="E53" s="19">
        <v>1510000000</v>
      </c>
      <c r="F53" s="18"/>
      <c r="G53" s="18"/>
      <c r="H53" s="18"/>
      <c r="I53" s="18"/>
      <c r="J53" s="18"/>
      <c r="K53" s="18"/>
      <c r="L53" s="18"/>
      <c r="M53" s="18"/>
      <c r="N53" s="18">
        <f t="shared" si="3"/>
        <v>1205580261</v>
      </c>
      <c r="O53" s="18"/>
      <c r="P53" s="19">
        <v>1205580261</v>
      </c>
      <c r="Q53" s="18"/>
      <c r="R53" s="18"/>
      <c r="S53" s="18"/>
      <c r="T53" s="18"/>
      <c r="U53" s="18"/>
      <c r="V53" s="18"/>
      <c r="W53" s="18"/>
      <c r="X53" s="18"/>
      <c r="Y53" s="18">
        <f t="shared" si="4"/>
        <v>0</v>
      </c>
      <c r="Z53" s="19"/>
      <c r="AA53" s="19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x14ac:dyDescent="0.3">
      <c r="A54" s="16">
        <v>42</v>
      </c>
      <c r="B54" s="17" t="s">
        <v>137</v>
      </c>
      <c r="C54" s="18">
        <f t="shared" si="2"/>
        <v>1458000000</v>
      </c>
      <c r="D54" s="19"/>
      <c r="E54" s="19">
        <v>1458000000</v>
      </c>
      <c r="F54" s="18"/>
      <c r="G54" s="18"/>
      <c r="H54" s="18"/>
      <c r="I54" s="18"/>
      <c r="J54" s="18"/>
      <c r="K54" s="18"/>
      <c r="L54" s="18"/>
      <c r="M54" s="18"/>
      <c r="N54" s="18">
        <f t="shared" si="3"/>
        <v>1349558486</v>
      </c>
      <c r="O54" s="18"/>
      <c r="P54" s="19">
        <v>1349558486</v>
      </c>
      <c r="Q54" s="18"/>
      <c r="R54" s="18"/>
      <c r="S54" s="18"/>
      <c r="T54" s="18"/>
      <c r="U54" s="18"/>
      <c r="V54" s="18"/>
      <c r="W54" s="18"/>
      <c r="X54" s="18"/>
      <c r="Y54" s="18">
        <f t="shared" si="4"/>
        <v>0</v>
      </c>
      <c r="Z54" s="19"/>
      <c r="AA54" s="19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ht="34.6" x14ac:dyDescent="0.3">
      <c r="A55" s="16">
        <v>43</v>
      </c>
      <c r="B55" s="17" t="s">
        <v>138</v>
      </c>
      <c r="C55" s="18">
        <f t="shared" si="2"/>
        <v>3420000000</v>
      </c>
      <c r="D55" s="19"/>
      <c r="E55" s="19">
        <v>3420000000</v>
      </c>
      <c r="F55" s="18"/>
      <c r="G55" s="18"/>
      <c r="H55" s="18"/>
      <c r="I55" s="18"/>
      <c r="J55" s="18"/>
      <c r="K55" s="18"/>
      <c r="L55" s="18"/>
      <c r="M55" s="18"/>
      <c r="N55" s="18">
        <f t="shared" si="3"/>
        <v>1407172308</v>
      </c>
      <c r="O55" s="18"/>
      <c r="P55" s="19">
        <v>1407172308</v>
      </c>
      <c r="Q55" s="18"/>
      <c r="R55" s="18"/>
      <c r="S55" s="18"/>
      <c r="T55" s="18"/>
      <c r="U55" s="18"/>
      <c r="V55" s="18"/>
      <c r="W55" s="18"/>
      <c r="X55" s="18"/>
      <c r="Y55" s="18">
        <f t="shared" si="4"/>
        <v>0</v>
      </c>
      <c r="Z55" s="19"/>
      <c r="AA55" s="19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ht="34.6" x14ac:dyDescent="0.3">
      <c r="A56" s="16">
        <v>44</v>
      </c>
      <c r="B56" s="17" t="s">
        <v>139</v>
      </c>
      <c r="C56" s="18">
        <f t="shared" si="2"/>
        <v>1891000000</v>
      </c>
      <c r="D56" s="19"/>
      <c r="E56" s="19">
        <v>1891000000</v>
      </c>
      <c r="F56" s="18"/>
      <c r="G56" s="18"/>
      <c r="H56" s="18"/>
      <c r="I56" s="18"/>
      <c r="J56" s="18"/>
      <c r="K56" s="18"/>
      <c r="L56" s="18"/>
      <c r="M56" s="18"/>
      <c r="N56" s="18">
        <f t="shared" si="3"/>
        <v>1245746571</v>
      </c>
      <c r="O56" s="18"/>
      <c r="P56" s="19">
        <v>1245746571</v>
      </c>
      <c r="Q56" s="18"/>
      <c r="R56" s="18"/>
      <c r="S56" s="18"/>
      <c r="T56" s="18"/>
      <c r="U56" s="18"/>
      <c r="V56" s="18"/>
      <c r="W56" s="18"/>
      <c r="X56" s="18"/>
      <c r="Y56" s="18">
        <f t="shared" si="4"/>
        <v>0</v>
      </c>
      <c r="Z56" s="19"/>
      <c r="AA56" s="19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x14ac:dyDescent="0.3">
      <c r="A57" s="16">
        <v>45</v>
      </c>
      <c r="B57" s="26" t="s">
        <v>86</v>
      </c>
      <c r="C57" s="18">
        <f t="shared" si="2"/>
        <v>2392000000</v>
      </c>
      <c r="D57" s="19"/>
      <c r="E57" s="19">
        <v>2392000000</v>
      </c>
      <c r="F57" s="18"/>
      <c r="G57" s="18"/>
      <c r="H57" s="18"/>
      <c r="I57" s="18"/>
      <c r="J57" s="18"/>
      <c r="K57" s="18"/>
      <c r="L57" s="18"/>
      <c r="M57" s="18"/>
      <c r="N57" s="18">
        <f t="shared" si="3"/>
        <v>1857807900</v>
      </c>
      <c r="O57" s="18"/>
      <c r="P57" s="19">
        <v>1857807900</v>
      </c>
      <c r="Q57" s="18"/>
      <c r="R57" s="18"/>
      <c r="S57" s="18"/>
      <c r="T57" s="18"/>
      <c r="U57" s="18"/>
      <c r="V57" s="18"/>
      <c r="W57" s="18"/>
      <c r="X57" s="18"/>
      <c r="Y57" s="18">
        <f t="shared" si="4"/>
        <v>0</v>
      </c>
      <c r="Z57" s="19"/>
      <c r="AA57" s="19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ht="34.6" x14ac:dyDescent="0.3">
      <c r="A58" s="16">
        <v>46</v>
      </c>
      <c r="B58" s="17" t="s">
        <v>140</v>
      </c>
      <c r="C58" s="18">
        <f t="shared" si="2"/>
        <v>247087999000</v>
      </c>
      <c r="D58" s="19">
        <v>64803999000</v>
      </c>
      <c r="E58" s="19">
        <v>182284000000</v>
      </c>
      <c r="F58" s="18"/>
      <c r="G58" s="18"/>
      <c r="H58" s="18"/>
      <c r="I58" s="18"/>
      <c r="J58" s="18"/>
      <c r="K58" s="18"/>
      <c r="L58" s="18"/>
      <c r="M58" s="18"/>
      <c r="N58" s="18">
        <f t="shared" si="3"/>
        <v>199446632417</v>
      </c>
      <c r="O58" s="18">
        <v>34001932141</v>
      </c>
      <c r="P58" s="19">
        <v>165444700276</v>
      </c>
      <c r="Q58" s="18"/>
      <c r="R58" s="18"/>
      <c r="S58" s="18"/>
      <c r="T58" s="18"/>
      <c r="U58" s="18"/>
      <c r="V58" s="18"/>
      <c r="W58" s="18"/>
      <c r="X58" s="18"/>
      <c r="Y58" s="18">
        <f t="shared" si="4"/>
        <v>0</v>
      </c>
      <c r="Z58" s="19"/>
      <c r="AA58" s="19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ht="34.6" x14ac:dyDescent="0.3">
      <c r="A59" s="16">
        <v>47</v>
      </c>
      <c r="B59" s="17" t="s">
        <v>29</v>
      </c>
      <c r="C59" s="18">
        <f t="shared" si="2"/>
        <v>283508233702</v>
      </c>
      <c r="D59" s="19">
        <v>162350000000</v>
      </c>
      <c r="E59" s="19">
        <v>121158233702</v>
      </c>
      <c r="F59" s="18"/>
      <c r="G59" s="18"/>
      <c r="H59" s="18"/>
      <c r="I59" s="18"/>
      <c r="J59" s="18"/>
      <c r="K59" s="18"/>
      <c r="L59" s="18"/>
      <c r="M59" s="18"/>
      <c r="N59" s="18">
        <f t="shared" si="3"/>
        <v>208965614886</v>
      </c>
      <c r="O59" s="18">
        <v>114032448617</v>
      </c>
      <c r="P59" s="19">
        <v>94933166269</v>
      </c>
      <c r="Q59" s="18"/>
      <c r="R59" s="18"/>
      <c r="S59" s="18"/>
      <c r="T59" s="18"/>
      <c r="U59" s="18"/>
      <c r="V59" s="18"/>
      <c r="W59" s="18"/>
      <c r="X59" s="18"/>
      <c r="Y59" s="18">
        <f t="shared" si="4"/>
        <v>0</v>
      </c>
      <c r="Z59" s="19"/>
      <c r="AA59" s="19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ht="51.85" x14ac:dyDescent="0.3">
      <c r="A60" s="16">
        <v>48</v>
      </c>
      <c r="B60" s="17" t="s">
        <v>172</v>
      </c>
      <c r="C60" s="18">
        <f t="shared" si="2"/>
        <v>1553683964694</v>
      </c>
      <c r="D60" s="19">
        <v>1259693964694</v>
      </c>
      <c r="E60" s="19">
        <v>293990000000</v>
      </c>
      <c r="F60" s="18"/>
      <c r="G60" s="18"/>
      <c r="H60" s="18"/>
      <c r="I60" s="18"/>
      <c r="J60" s="18"/>
      <c r="K60" s="18"/>
      <c r="L60" s="18"/>
      <c r="M60" s="18"/>
      <c r="N60" s="18">
        <f t="shared" si="3"/>
        <v>729984033869</v>
      </c>
      <c r="O60" s="18">
        <v>582683312294</v>
      </c>
      <c r="P60" s="19">
        <v>147300721575</v>
      </c>
      <c r="Q60" s="18"/>
      <c r="R60" s="18"/>
      <c r="S60" s="18"/>
      <c r="T60" s="18"/>
      <c r="U60" s="18"/>
      <c r="V60" s="18"/>
      <c r="W60" s="18"/>
      <c r="X60" s="18"/>
      <c r="Y60" s="18">
        <f t="shared" si="4"/>
        <v>0</v>
      </c>
      <c r="Z60" s="19"/>
      <c r="AA60" s="19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ht="69.150000000000006" x14ac:dyDescent="0.3">
      <c r="A61" s="16">
        <v>49</v>
      </c>
      <c r="B61" s="17" t="s">
        <v>141</v>
      </c>
      <c r="C61" s="18">
        <f t="shared" si="2"/>
        <v>808810886081</v>
      </c>
      <c r="D61" s="19">
        <v>803500000000</v>
      </c>
      <c r="E61" s="19">
        <v>5310886081</v>
      </c>
      <c r="F61" s="18"/>
      <c r="G61" s="18"/>
      <c r="H61" s="18"/>
      <c r="I61" s="18"/>
      <c r="J61" s="18"/>
      <c r="K61" s="18"/>
      <c r="L61" s="18"/>
      <c r="M61" s="18"/>
      <c r="N61" s="18">
        <f t="shared" si="3"/>
        <v>9096240000</v>
      </c>
      <c r="O61" s="18">
        <v>5184591000</v>
      </c>
      <c r="P61" s="19">
        <v>3911649000</v>
      </c>
      <c r="Q61" s="18"/>
      <c r="R61" s="18"/>
      <c r="S61" s="18"/>
      <c r="T61" s="18"/>
      <c r="U61" s="18"/>
      <c r="V61" s="18"/>
      <c r="W61" s="18"/>
      <c r="X61" s="18"/>
      <c r="Y61" s="18">
        <f t="shared" si="4"/>
        <v>0</v>
      </c>
      <c r="Z61" s="19"/>
      <c r="AA61" s="19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3">
      <c r="A62" s="16">
        <v>50</v>
      </c>
      <c r="B62" s="17" t="s">
        <v>142</v>
      </c>
      <c r="C62" s="18">
        <f t="shared" si="2"/>
        <v>21434800000</v>
      </c>
      <c r="D62" s="19"/>
      <c r="E62" s="19">
        <v>21434800000</v>
      </c>
      <c r="F62" s="18"/>
      <c r="G62" s="18"/>
      <c r="H62" s="18"/>
      <c r="I62" s="18"/>
      <c r="J62" s="18"/>
      <c r="K62" s="18"/>
      <c r="L62" s="18"/>
      <c r="M62" s="18"/>
      <c r="N62" s="18">
        <f t="shared" si="3"/>
        <v>18813623612</v>
      </c>
      <c r="O62" s="18"/>
      <c r="P62" s="19">
        <v>18813623612</v>
      </c>
      <c r="Q62" s="18"/>
      <c r="R62" s="18"/>
      <c r="S62" s="18"/>
      <c r="T62" s="18"/>
      <c r="U62" s="18"/>
      <c r="V62" s="18"/>
      <c r="W62" s="18"/>
      <c r="X62" s="18"/>
      <c r="Y62" s="18">
        <f t="shared" si="4"/>
        <v>0</v>
      </c>
      <c r="Z62" s="19"/>
      <c r="AA62" s="19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ht="51.85" x14ac:dyDescent="0.3">
      <c r="A63" s="16">
        <v>51</v>
      </c>
      <c r="B63" s="17" t="s">
        <v>102</v>
      </c>
      <c r="C63" s="18">
        <f t="shared" si="2"/>
        <v>52839404345</v>
      </c>
      <c r="D63" s="19">
        <v>11973804345</v>
      </c>
      <c r="E63" s="19">
        <v>40865600000</v>
      </c>
      <c r="F63" s="18"/>
      <c r="G63" s="18"/>
      <c r="H63" s="18"/>
      <c r="I63" s="18"/>
      <c r="J63" s="18"/>
      <c r="K63" s="18"/>
      <c r="L63" s="18"/>
      <c r="M63" s="18"/>
      <c r="N63" s="18">
        <f t="shared" si="3"/>
        <v>57986792673</v>
      </c>
      <c r="O63" s="18">
        <v>19411575045</v>
      </c>
      <c r="P63" s="19">
        <v>38575217628</v>
      </c>
      <c r="Q63" s="18"/>
      <c r="R63" s="18"/>
      <c r="S63" s="18"/>
      <c r="T63" s="18"/>
      <c r="U63" s="18"/>
      <c r="V63" s="18"/>
      <c r="W63" s="18"/>
      <c r="X63" s="18"/>
      <c r="Y63" s="18">
        <f t="shared" si="4"/>
        <v>0</v>
      </c>
      <c r="Z63" s="19"/>
      <c r="AA63" s="19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ht="69.150000000000006" x14ac:dyDescent="0.3">
      <c r="A64" s="16">
        <v>52</v>
      </c>
      <c r="B64" s="17" t="s">
        <v>81</v>
      </c>
      <c r="C64" s="18">
        <f t="shared" si="2"/>
        <v>9170000000</v>
      </c>
      <c r="D64" s="19"/>
      <c r="E64" s="19">
        <v>9170000000</v>
      </c>
      <c r="F64" s="18"/>
      <c r="G64" s="18"/>
      <c r="H64" s="18"/>
      <c r="I64" s="18"/>
      <c r="J64" s="18"/>
      <c r="K64" s="18"/>
      <c r="L64" s="18"/>
      <c r="M64" s="18"/>
      <c r="N64" s="18">
        <f t="shared" si="3"/>
        <v>7490326063</v>
      </c>
      <c r="O64" s="18"/>
      <c r="P64" s="19">
        <v>7490326063</v>
      </c>
      <c r="Q64" s="18"/>
      <c r="R64" s="18"/>
      <c r="S64" s="18"/>
      <c r="T64" s="18"/>
      <c r="U64" s="18"/>
      <c r="V64" s="18"/>
      <c r="W64" s="18"/>
      <c r="X64" s="18"/>
      <c r="Y64" s="18">
        <f t="shared" si="4"/>
        <v>0</v>
      </c>
      <c r="Z64" s="19"/>
      <c r="AA64" s="19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ht="34.6" x14ac:dyDescent="0.3">
      <c r="A65" s="16">
        <v>53</v>
      </c>
      <c r="B65" s="17" t="s">
        <v>82</v>
      </c>
      <c r="C65" s="18">
        <f t="shared" si="2"/>
        <v>2450000000</v>
      </c>
      <c r="D65" s="19"/>
      <c r="E65" s="19">
        <v>2450000000</v>
      </c>
      <c r="F65" s="18"/>
      <c r="G65" s="18"/>
      <c r="H65" s="18"/>
      <c r="I65" s="18"/>
      <c r="J65" s="18"/>
      <c r="K65" s="18"/>
      <c r="L65" s="18"/>
      <c r="M65" s="18"/>
      <c r="N65" s="18">
        <f t="shared" si="3"/>
        <v>1508529385</v>
      </c>
      <c r="O65" s="18"/>
      <c r="P65" s="19">
        <v>1508529385</v>
      </c>
      <c r="Q65" s="18"/>
      <c r="R65" s="18"/>
      <c r="S65" s="18"/>
      <c r="T65" s="18"/>
      <c r="U65" s="18"/>
      <c r="V65" s="18"/>
      <c r="W65" s="18"/>
      <c r="X65" s="18"/>
      <c r="Y65" s="18">
        <f t="shared" si="4"/>
        <v>0</v>
      </c>
      <c r="Z65" s="19"/>
      <c r="AA65" s="19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ht="51.85" x14ac:dyDescent="0.3">
      <c r="A66" s="16">
        <v>54</v>
      </c>
      <c r="B66" s="17" t="s">
        <v>66</v>
      </c>
      <c r="C66" s="18">
        <f t="shared" si="2"/>
        <v>2340000000</v>
      </c>
      <c r="D66" s="19"/>
      <c r="E66" s="19">
        <v>2340000000</v>
      </c>
      <c r="F66" s="18"/>
      <c r="G66" s="18"/>
      <c r="H66" s="18"/>
      <c r="I66" s="18"/>
      <c r="J66" s="18"/>
      <c r="K66" s="18"/>
      <c r="L66" s="18"/>
      <c r="M66" s="18"/>
      <c r="N66" s="18">
        <f t="shared" si="3"/>
        <v>2103584000</v>
      </c>
      <c r="O66" s="18"/>
      <c r="P66" s="19">
        <v>2103584000</v>
      </c>
      <c r="Q66" s="18"/>
      <c r="R66" s="18"/>
      <c r="S66" s="18"/>
      <c r="T66" s="18"/>
      <c r="U66" s="18"/>
      <c r="V66" s="18"/>
      <c r="W66" s="18"/>
      <c r="X66" s="18"/>
      <c r="Y66" s="18">
        <f t="shared" si="4"/>
        <v>0</v>
      </c>
      <c r="Z66" s="19"/>
      <c r="AA66" s="19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ht="34.6" x14ac:dyDescent="0.3">
      <c r="A67" s="16">
        <v>55</v>
      </c>
      <c r="B67" s="17" t="s">
        <v>27</v>
      </c>
      <c r="C67" s="18">
        <f t="shared" si="2"/>
        <v>411327867882</v>
      </c>
      <c r="D67" s="19"/>
      <c r="E67" s="19">
        <v>411327867882</v>
      </c>
      <c r="F67" s="18"/>
      <c r="G67" s="18"/>
      <c r="H67" s="18"/>
      <c r="I67" s="18"/>
      <c r="J67" s="18"/>
      <c r="K67" s="18"/>
      <c r="L67" s="18"/>
      <c r="M67" s="18"/>
      <c r="N67" s="18">
        <f t="shared" si="3"/>
        <v>364165685687</v>
      </c>
      <c r="O67" s="18"/>
      <c r="P67" s="19">
        <v>364165685687</v>
      </c>
      <c r="Q67" s="18"/>
      <c r="R67" s="18"/>
      <c r="S67" s="18"/>
      <c r="T67" s="18"/>
      <c r="U67" s="18"/>
      <c r="V67" s="18"/>
      <c r="W67" s="18"/>
      <c r="X67" s="18"/>
      <c r="Y67" s="18">
        <f t="shared" si="4"/>
        <v>0</v>
      </c>
      <c r="Z67" s="19"/>
      <c r="AA67" s="19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ht="34.6" x14ac:dyDescent="0.3">
      <c r="A68" s="16">
        <v>56</v>
      </c>
      <c r="B68" s="17" t="s">
        <v>99</v>
      </c>
      <c r="C68" s="18">
        <f t="shared" si="2"/>
        <v>1600860000</v>
      </c>
      <c r="D68" s="19"/>
      <c r="E68" s="19">
        <v>1600860000</v>
      </c>
      <c r="F68" s="18"/>
      <c r="G68" s="18"/>
      <c r="H68" s="18"/>
      <c r="I68" s="18"/>
      <c r="J68" s="18"/>
      <c r="K68" s="18"/>
      <c r="L68" s="18"/>
      <c r="M68" s="18"/>
      <c r="N68" s="18">
        <f t="shared" si="3"/>
        <v>540490457</v>
      </c>
      <c r="O68" s="18"/>
      <c r="P68" s="19">
        <v>540490457</v>
      </c>
      <c r="Q68" s="18"/>
      <c r="R68" s="18"/>
      <c r="S68" s="18"/>
      <c r="T68" s="18"/>
      <c r="U68" s="18"/>
      <c r="V68" s="18"/>
      <c r="W68" s="18"/>
      <c r="X68" s="18"/>
      <c r="Y68" s="18">
        <f t="shared" si="4"/>
        <v>0</v>
      </c>
      <c r="Z68" s="19"/>
      <c r="AA68" s="19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ht="34.6" x14ac:dyDescent="0.3">
      <c r="A69" s="16">
        <v>57</v>
      </c>
      <c r="B69" s="17" t="s">
        <v>143</v>
      </c>
      <c r="C69" s="18">
        <f t="shared" si="2"/>
        <v>197000000</v>
      </c>
      <c r="D69" s="19"/>
      <c r="E69" s="19">
        <v>197000000</v>
      </c>
      <c r="F69" s="18"/>
      <c r="G69" s="18"/>
      <c r="H69" s="18"/>
      <c r="I69" s="18"/>
      <c r="J69" s="18"/>
      <c r="K69" s="18"/>
      <c r="L69" s="18"/>
      <c r="M69" s="18"/>
      <c r="N69" s="18">
        <f t="shared" si="3"/>
        <v>195565000</v>
      </c>
      <c r="O69" s="18"/>
      <c r="P69" s="19">
        <v>195565000</v>
      </c>
      <c r="Q69" s="18"/>
      <c r="R69" s="18"/>
      <c r="S69" s="18"/>
      <c r="T69" s="18"/>
      <c r="U69" s="18"/>
      <c r="V69" s="18"/>
      <c r="W69" s="18"/>
      <c r="X69" s="18"/>
      <c r="Y69" s="18">
        <f t="shared" si="4"/>
        <v>0</v>
      </c>
      <c r="Z69" s="19"/>
      <c r="AA69" s="19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ht="34.6" x14ac:dyDescent="0.3">
      <c r="A70" s="16">
        <v>58</v>
      </c>
      <c r="B70" s="17" t="s">
        <v>61</v>
      </c>
      <c r="C70" s="18">
        <f t="shared" si="2"/>
        <v>31819940000</v>
      </c>
      <c r="D70" s="19"/>
      <c r="E70" s="19">
        <v>31819940000</v>
      </c>
      <c r="F70" s="18"/>
      <c r="G70" s="18"/>
      <c r="H70" s="18"/>
      <c r="I70" s="18"/>
      <c r="J70" s="18"/>
      <c r="K70" s="18"/>
      <c r="L70" s="18"/>
      <c r="M70" s="18"/>
      <c r="N70" s="18">
        <f t="shared" si="3"/>
        <v>31819940000</v>
      </c>
      <c r="O70" s="18"/>
      <c r="P70" s="19">
        <v>31819940000</v>
      </c>
      <c r="Q70" s="18"/>
      <c r="R70" s="18"/>
      <c r="S70" s="18"/>
      <c r="T70" s="18"/>
      <c r="U70" s="18"/>
      <c r="V70" s="18"/>
      <c r="W70" s="18"/>
      <c r="X70" s="18"/>
      <c r="Y70" s="18">
        <f t="shared" si="4"/>
        <v>0</v>
      </c>
      <c r="Z70" s="19"/>
      <c r="AA70" s="19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ht="34.6" x14ac:dyDescent="0.3">
      <c r="A71" s="16">
        <v>59</v>
      </c>
      <c r="B71" s="17" t="s">
        <v>144</v>
      </c>
      <c r="C71" s="18">
        <f t="shared" si="2"/>
        <v>3715000000</v>
      </c>
      <c r="D71" s="19"/>
      <c r="E71" s="19">
        <v>3715000000</v>
      </c>
      <c r="F71" s="18"/>
      <c r="G71" s="18"/>
      <c r="H71" s="18"/>
      <c r="I71" s="18"/>
      <c r="J71" s="18"/>
      <c r="K71" s="18"/>
      <c r="L71" s="18"/>
      <c r="M71" s="18"/>
      <c r="N71" s="18">
        <f t="shared" si="3"/>
        <v>3444825695</v>
      </c>
      <c r="O71" s="18"/>
      <c r="P71" s="19">
        <v>3444825695</v>
      </c>
      <c r="Q71" s="18"/>
      <c r="R71" s="18"/>
      <c r="S71" s="18"/>
      <c r="T71" s="18"/>
      <c r="U71" s="18"/>
      <c r="V71" s="18"/>
      <c r="W71" s="18"/>
      <c r="X71" s="18"/>
      <c r="Y71" s="18">
        <f t="shared" si="4"/>
        <v>0</v>
      </c>
      <c r="Z71" s="19"/>
      <c r="AA71" s="19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ht="34.6" x14ac:dyDescent="0.3">
      <c r="A72" s="16">
        <v>60</v>
      </c>
      <c r="B72" s="17" t="s">
        <v>145</v>
      </c>
      <c r="C72" s="18">
        <f t="shared" si="2"/>
        <v>265000000</v>
      </c>
      <c r="D72" s="19"/>
      <c r="E72" s="19">
        <v>265000000</v>
      </c>
      <c r="F72" s="18"/>
      <c r="G72" s="18"/>
      <c r="H72" s="18"/>
      <c r="I72" s="18"/>
      <c r="J72" s="18"/>
      <c r="K72" s="18"/>
      <c r="L72" s="18"/>
      <c r="M72" s="18"/>
      <c r="N72" s="18">
        <f t="shared" si="3"/>
        <v>172797735</v>
      </c>
      <c r="O72" s="18"/>
      <c r="P72" s="19">
        <v>172797735</v>
      </c>
      <c r="Q72" s="18"/>
      <c r="R72" s="18"/>
      <c r="S72" s="18"/>
      <c r="T72" s="18"/>
      <c r="U72" s="18"/>
      <c r="V72" s="18"/>
      <c r="W72" s="18"/>
      <c r="X72" s="18"/>
      <c r="Y72" s="18">
        <f t="shared" si="4"/>
        <v>0</v>
      </c>
      <c r="Z72" s="19"/>
      <c r="AA72" s="19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ht="34.6" x14ac:dyDescent="0.3">
      <c r="A73" s="16">
        <v>61</v>
      </c>
      <c r="B73" s="17" t="s">
        <v>146</v>
      </c>
      <c r="C73" s="18">
        <f t="shared" si="2"/>
        <v>146072000000</v>
      </c>
      <c r="D73" s="19"/>
      <c r="E73" s="19">
        <v>146072000000</v>
      </c>
      <c r="F73" s="18"/>
      <c r="G73" s="18"/>
      <c r="H73" s="18"/>
      <c r="I73" s="18"/>
      <c r="J73" s="18"/>
      <c r="K73" s="18"/>
      <c r="L73" s="18"/>
      <c r="M73" s="18"/>
      <c r="N73" s="18">
        <f t="shared" si="3"/>
        <v>132575334199</v>
      </c>
      <c r="O73" s="18"/>
      <c r="P73" s="19">
        <v>132575334199</v>
      </c>
      <c r="Q73" s="18"/>
      <c r="R73" s="18"/>
      <c r="S73" s="18"/>
      <c r="T73" s="18"/>
      <c r="U73" s="18"/>
      <c r="V73" s="18"/>
      <c r="W73" s="18"/>
      <c r="X73" s="18"/>
      <c r="Y73" s="18">
        <f t="shared" si="4"/>
        <v>0</v>
      </c>
      <c r="Z73" s="19"/>
      <c r="AA73" s="19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ht="34.6" x14ac:dyDescent="0.3">
      <c r="A74" s="16">
        <v>62</v>
      </c>
      <c r="B74" s="17" t="s">
        <v>147</v>
      </c>
      <c r="C74" s="18">
        <f t="shared" si="2"/>
        <v>0</v>
      </c>
      <c r="D74" s="19"/>
      <c r="E74" s="19">
        <v>0</v>
      </c>
      <c r="F74" s="18"/>
      <c r="G74" s="18"/>
      <c r="H74" s="18"/>
      <c r="I74" s="18"/>
      <c r="J74" s="18"/>
      <c r="K74" s="18"/>
      <c r="L74" s="18"/>
      <c r="M74" s="18"/>
      <c r="N74" s="18">
        <f t="shared" si="3"/>
        <v>0</v>
      </c>
      <c r="O74" s="18"/>
      <c r="P74" s="19">
        <v>0</v>
      </c>
      <c r="Q74" s="18"/>
      <c r="R74" s="18"/>
      <c r="S74" s="18"/>
      <c r="T74" s="18"/>
      <c r="U74" s="18"/>
      <c r="V74" s="18"/>
      <c r="W74" s="18"/>
      <c r="X74" s="18"/>
      <c r="Y74" s="18">
        <f t="shared" si="4"/>
        <v>0</v>
      </c>
      <c r="Z74" s="19"/>
      <c r="AA74" s="19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ht="34.6" x14ac:dyDescent="0.3">
      <c r="A75" s="16">
        <v>63</v>
      </c>
      <c r="B75" s="17" t="s">
        <v>148</v>
      </c>
      <c r="C75" s="18">
        <f t="shared" si="2"/>
        <v>143800000000</v>
      </c>
      <c r="D75" s="19">
        <v>136800000000</v>
      </c>
      <c r="E75" s="19">
        <v>7000000000</v>
      </c>
      <c r="F75" s="18"/>
      <c r="G75" s="18"/>
      <c r="H75" s="18"/>
      <c r="I75" s="18"/>
      <c r="J75" s="18"/>
      <c r="K75" s="18"/>
      <c r="L75" s="18"/>
      <c r="M75" s="18"/>
      <c r="N75" s="18">
        <f t="shared" si="3"/>
        <v>145015454105</v>
      </c>
      <c r="O75" s="18">
        <v>138015454105</v>
      </c>
      <c r="P75" s="19">
        <v>7000000000</v>
      </c>
      <c r="Q75" s="18"/>
      <c r="R75" s="18"/>
      <c r="S75" s="18"/>
      <c r="T75" s="18"/>
      <c r="U75" s="18"/>
      <c r="V75" s="18"/>
      <c r="W75" s="18"/>
      <c r="X75" s="18"/>
      <c r="Y75" s="18">
        <f t="shared" si="4"/>
        <v>0</v>
      </c>
      <c r="Z75" s="19"/>
      <c r="AA75" s="19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x14ac:dyDescent="0.3">
      <c r="A76" s="16">
        <v>64</v>
      </c>
      <c r="B76" s="17" t="s">
        <v>123</v>
      </c>
      <c r="C76" s="18">
        <f t="shared" si="2"/>
        <v>0</v>
      </c>
      <c r="D76" s="19"/>
      <c r="E76" s="19">
        <v>0</v>
      </c>
      <c r="F76" s="18"/>
      <c r="G76" s="18"/>
      <c r="H76" s="18"/>
      <c r="I76" s="18"/>
      <c r="J76" s="18"/>
      <c r="K76" s="18"/>
      <c r="L76" s="18"/>
      <c r="M76" s="18"/>
      <c r="N76" s="18">
        <f t="shared" si="3"/>
        <v>0</v>
      </c>
      <c r="O76" s="18"/>
      <c r="P76" s="19">
        <v>0</v>
      </c>
      <c r="Q76" s="18"/>
      <c r="R76" s="18"/>
      <c r="S76" s="18"/>
      <c r="T76" s="18"/>
      <c r="U76" s="18"/>
      <c r="V76" s="18"/>
      <c r="W76" s="18"/>
      <c r="X76" s="18"/>
      <c r="Y76" s="18">
        <f t="shared" si="4"/>
        <v>0</v>
      </c>
      <c r="Z76" s="19"/>
      <c r="AA76" s="19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ht="86.4" x14ac:dyDescent="0.3">
      <c r="A77" s="16">
        <v>65</v>
      </c>
      <c r="B77" s="17" t="s">
        <v>124</v>
      </c>
      <c r="C77" s="18">
        <f t="shared" ref="C77:C136" si="5">SUM(D77,E77,F77,G77,H77,J77,K77)</f>
        <v>0</v>
      </c>
      <c r="D77" s="19"/>
      <c r="E77" s="19">
        <v>0</v>
      </c>
      <c r="F77" s="18"/>
      <c r="G77" s="18"/>
      <c r="H77" s="18"/>
      <c r="I77" s="18"/>
      <c r="J77" s="18"/>
      <c r="K77" s="18"/>
      <c r="L77" s="18"/>
      <c r="M77" s="18"/>
      <c r="N77" s="18">
        <f t="shared" si="3"/>
        <v>0</v>
      </c>
      <c r="O77" s="18"/>
      <c r="P77" s="19">
        <v>0</v>
      </c>
      <c r="Q77" s="18"/>
      <c r="R77" s="18"/>
      <c r="S77" s="18"/>
      <c r="T77" s="18"/>
      <c r="U77" s="18"/>
      <c r="V77" s="18"/>
      <c r="W77" s="18"/>
      <c r="X77" s="18"/>
      <c r="Y77" s="18">
        <f t="shared" si="4"/>
        <v>0</v>
      </c>
      <c r="Z77" s="19"/>
      <c r="AA77" s="19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6" ht="34.6" x14ac:dyDescent="0.3">
      <c r="A78" s="16">
        <v>66</v>
      </c>
      <c r="B78" s="17" t="s">
        <v>149</v>
      </c>
      <c r="C78" s="18">
        <f t="shared" si="5"/>
        <v>0</v>
      </c>
      <c r="D78" s="19"/>
      <c r="E78" s="19">
        <v>0</v>
      </c>
      <c r="F78" s="18"/>
      <c r="G78" s="18"/>
      <c r="H78" s="18"/>
      <c r="I78" s="18"/>
      <c r="J78" s="18"/>
      <c r="K78" s="18"/>
      <c r="L78" s="18"/>
      <c r="M78" s="18"/>
      <c r="N78" s="18">
        <f t="shared" ref="N78:N141" si="6">+O78+P78+Q78+R78+S78+V78+X78+Y78+W78</f>
        <v>0</v>
      </c>
      <c r="O78" s="18"/>
      <c r="P78" s="19">
        <v>0</v>
      </c>
      <c r="Q78" s="18"/>
      <c r="R78" s="18"/>
      <c r="S78" s="18"/>
      <c r="T78" s="18"/>
      <c r="U78" s="18"/>
      <c r="V78" s="18"/>
      <c r="W78" s="18"/>
      <c r="X78" s="18"/>
      <c r="Y78" s="18">
        <f t="shared" ref="Y78:Y157" si="7">SUM(Z78:AA78)</f>
        <v>0</v>
      </c>
      <c r="Z78" s="19"/>
      <c r="AA78" s="19"/>
      <c r="AB78" s="20"/>
      <c r="AC78" s="20"/>
      <c r="AD78" s="20"/>
      <c r="AE78" s="20"/>
      <c r="AF78" s="20"/>
      <c r="AG78" s="20"/>
      <c r="AH78" s="20"/>
      <c r="AI78" s="20"/>
      <c r="AJ78" s="20"/>
    </row>
    <row r="79" spans="1:36" ht="34.6" x14ac:dyDescent="0.3">
      <c r="A79" s="16">
        <v>67</v>
      </c>
      <c r="B79" s="17" t="s">
        <v>150</v>
      </c>
      <c r="C79" s="18">
        <f t="shared" si="5"/>
        <v>2350000000</v>
      </c>
      <c r="D79" s="19"/>
      <c r="E79" s="19">
        <v>2350000000</v>
      </c>
      <c r="F79" s="18"/>
      <c r="G79" s="18"/>
      <c r="H79" s="18"/>
      <c r="I79" s="18"/>
      <c r="J79" s="18"/>
      <c r="K79" s="18"/>
      <c r="L79" s="18"/>
      <c r="M79" s="18"/>
      <c r="N79" s="18">
        <f t="shared" si="6"/>
        <v>0</v>
      </c>
      <c r="O79" s="18"/>
      <c r="P79" s="19">
        <v>0</v>
      </c>
      <c r="Q79" s="18"/>
      <c r="R79" s="18"/>
      <c r="S79" s="18"/>
      <c r="T79" s="18"/>
      <c r="U79" s="18"/>
      <c r="V79" s="18"/>
      <c r="W79" s="18"/>
      <c r="X79" s="18"/>
      <c r="Y79" s="18">
        <f t="shared" si="7"/>
        <v>0</v>
      </c>
      <c r="Z79" s="19"/>
      <c r="AA79" s="19"/>
      <c r="AB79" s="20"/>
      <c r="AC79" s="20"/>
      <c r="AD79" s="20"/>
      <c r="AE79" s="20"/>
      <c r="AF79" s="20"/>
      <c r="AG79" s="20"/>
      <c r="AH79" s="20"/>
      <c r="AI79" s="20"/>
      <c r="AJ79" s="20"/>
    </row>
    <row r="80" spans="1:36" ht="34.6" x14ac:dyDescent="0.3">
      <c r="A80" s="16">
        <v>68</v>
      </c>
      <c r="B80" s="17" t="s">
        <v>151</v>
      </c>
      <c r="C80" s="18">
        <f t="shared" si="5"/>
        <v>0</v>
      </c>
      <c r="D80" s="19"/>
      <c r="E80" s="19">
        <v>0</v>
      </c>
      <c r="F80" s="18"/>
      <c r="G80" s="18"/>
      <c r="H80" s="18"/>
      <c r="I80" s="18"/>
      <c r="J80" s="18"/>
      <c r="K80" s="18"/>
      <c r="L80" s="18"/>
      <c r="M80" s="18"/>
      <c r="N80" s="18">
        <f t="shared" si="6"/>
        <v>0</v>
      </c>
      <c r="O80" s="18"/>
      <c r="P80" s="19">
        <v>0</v>
      </c>
      <c r="Q80" s="18"/>
      <c r="R80" s="18"/>
      <c r="S80" s="18"/>
      <c r="T80" s="18"/>
      <c r="U80" s="18"/>
      <c r="V80" s="18"/>
      <c r="W80" s="18"/>
      <c r="X80" s="18"/>
      <c r="Y80" s="18">
        <f t="shared" si="7"/>
        <v>0</v>
      </c>
      <c r="Z80" s="19"/>
      <c r="AA80" s="19"/>
      <c r="AB80" s="20"/>
      <c r="AC80" s="20"/>
      <c r="AD80" s="20"/>
      <c r="AE80" s="20"/>
      <c r="AF80" s="20"/>
      <c r="AG80" s="20"/>
      <c r="AH80" s="20"/>
      <c r="AI80" s="20"/>
      <c r="AJ80" s="20"/>
    </row>
    <row r="81" spans="1:44" x14ac:dyDescent="0.3">
      <c r="A81" s="16">
        <v>69</v>
      </c>
      <c r="B81" s="17" t="s">
        <v>152</v>
      </c>
      <c r="C81" s="18">
        <f t="shared" si="5"/>
        <v>40000000000</v>
      </c>
      <c r="D81" s="19"/>
      <c r="E81" s="19">
        <v>40000000000</v>
      </c>
      <c r="F81" s="18"/>
      <c r="G81" s="18"/>
      <c r="H81" s="18"/>
      <c r="I81" s="18"/>
      <c r="J81" s="18"/>
      <c r="K81" s="18"/>
      <c r="L81" s="18"/>
      <c r="M81" s="18"/>
      <c r="N81" s="18">
        <f t="shared" si="6"/>
        <v>39634804882</v>
      </c>
      <c r="O81" s="18"/>
      <c r="P81" s="19">
        <v>39634804882</v>
      </c>
      <c r="Q81" s="18"/>
      <c r="R81" s="18"/>
      <c r="S81" s="18"/>
      <c r="T81" s="18"/>
      <c r="U81" s="18"/>
      <c r="V81" s="18"/>
      <c r="W81" s="18"/>
      <c r="X81" s="18"/>
      <c r="Y81" s="18">
        <f t="shared" si="7"/>
        <v>0</v>
      </c>
      <c r="Z81" s="19"/>
      <c r="AA81" s="19"/>
      <c r="AB81" s="20"/>
      <c r="AC81" s="20"/>
      <c r="AD81" s="20"/>
      <c r="AE81" s="20"/>
      <c r="AF81" s="20"/>
      <c r="AG81" s="20"/>
      <c r="AH81" s="20"/>
      <c r="AI81" s="20"/>
      <c r="AJ81" s="20"/>
    </row>
    <row r="82" spans="1:44" s="53" customFormat="1" x14ac:dyDescent="0.3">
      <c r="A82" s="16">
        <v>70</v>
      </c>
      <c r="B82" s="26" t="s">
        <v>153</v>
      </c>
      <c r="C82" s="27">
        <f t="shared" si="5"/>
        <v>-31479865100</v>
      </c>
      <c r="D82" s="28"/>
      <c r="E82" s="28">
        <v>-31479865100</v>
      </c>
      <c r="F82" s="27"/>
      <c r="G82" s="27"/>
      <c r="H82" s="27"/>
      <c r="I82" s="27"/>
      <c r="J82" s="27"/>
      <c r="K82" s="27"/>
      <c r="L82" s="27"/>
      <c r="M82" s="27"/>
      <c r="N82" s="18">
        <f t="shared" si="6"/>
        <v>0</v>
      </c>
      <c r="O82" s="27"/>
      <c r="P82" s="28">
        <v>0</v>
      </c>
      <c r="Q82" s="27"/>
      <c r="R82" s="27"/>
      <c r="S82" s="27"/>
      <c r="T82" s="27"/>
      <c r="U82" s="27"/>
      <c r="V82" s="27"/>
      <c r="W82" s="27"/>
      <c r="X82" s="27"/>
      <c r="Y82" s="18">
        <f t="shared" si="7"/>
        <v>0</v>
      </c>
      <c r="Z82" s="28"/>
      <c r="AA82" s="28"/>
      <c r="AB82" s="29"/>
      <c r="AC82" s="29"/>
      <c r="AD82" s="29"/>
      <c r="AE82" s="29"/>
      <c r="AF82" s="29"/>
      <c r="AG82" s="29"/>
      <c r="AH82" s="29"/>
      <c r="AI82" s="29"/>
      <c r="AJ82" s="29"/>
      <c r="AK82" s="52"/>
      <c r="AL82" s="52"/>
      <c r="AM82" s="52"/>
      <c r="AN82" s="52"/>
      <c r="AO82" s="52"/>
      <c r="AP82" s="52"/>
      <c r="AQ82" s="52"/>
      <c r="AR82" s="52"/>
    </row>
    <row r="83" spans="1:44" ht="34.6" x14ac:dyDescent="0.3">
      <c r="A83" s="16">
        <v>71</v>
      </c>
      <c r="B83" s="17" t="s">
        <v>104</v>
      </c>
      <c r="C83" s="18">
        <f t="shared" si="5"/>
        <v>317400000</v>
      </c>
      <c r="D83" s="19"/>
      <c r="E83" s="19">
        <v>317400000</v>
      </c>
      <c r="F83" s="18"/>
      <c r="G83" s="18"/>
      <c r="H83" s="18"/>
      <c r="I83" s="18"/>
      <c r="J83" s="18"/>
      <c r="K83" s="18"/>
      <c r="L83" s="18"/>
      <c r="M83" s="18"/>
      <c r="N83" s="18">
        <f t="shared" si="6"/>
        <v>317400000</v>
      </c>
      <c r="O83" s="18"/>
      <c r="P83" s="19">
        <v>317400000</v>
      </c>
      <c r="Q83" s="18"/>
      <c r="R83" s="18"/>
      <c r="S83" s="18"/>
      <c r="T83" s="18"/>
      <c r="U83" s="18"/>
      <c r="V83" s="18"/>
      <c r="W83" s="18"/>
      <c r="X83" s="18"/>
      <c r="Y83" s="18">
        <f t="shared" si="7"/>
        <v>0</v>
      </c>
      <c r="Z83" s="19"/>
      <c r="AA83" s="19"/>
      <c r="AB83" s="20"/>
      <c r="AC83" s="20"/>
      <c r="AD83" s="20"/>
      <c r="AE83" s="20"/>
      <c r="AF83" s="20"/>
      <c r="AG83" s="20"/>
      <c r="AH83" s="20"/>
      <c r="AI83" s="20"/>
      <c r="AJ83" s="20"/>
    </row>
    <row r="84" spans="1:44" ht="34.6" x14ac:dyDescent="0.3">
      <c r="A84" s="16">
        <v>72</v>
      </c>
      <c r="B84" s="17" t="s">
        <v>31</v>
      </c>
      <c r="C84" s="18">
        <f t="shared" si="5"/>
        <v>15000000</v>
      </c>
      <c r="D84" s="19"/>
      <c r="E84" s="19">
        <v>15000000</v>
      </c>
      <c r="F84" s="18"/>
      <c r="G84" s="18"/>
      <c r="H84" s="18"/>
      <c r="I84" s="18"/>
      <c r="J84" s="18"/>
      <c r="K84" s="18"/>
      <c r="L84" s="18"/>
      <c r="M84" s="18"/>
      <c r="N84" s="18">
        <f t="shared" si="6"/>
        <v>15000000</v>
      </c>
      <c r="O84" s="18"/>
      <c r="P84" s="19">
        <v>15000000</v>
      </c>
      <c r="Q84" s="18"/>
      <c r="R84" s="18"/>
      <c r="S84" s="18"/>
      <c r="T84" s="18"/>
      <c r="U84" s="18"/>
      <c r="V84" s="18"/>
      <c r="W84" s="18"/>
      <c r="X84" s="18"/>
      <c r="Y84" s="18">
        <f t="shared" si="7"/>
        <v>0</v>
      </c>
      <c r="Z84" s="19"/>
      <c r="AA84" s="19"/>
      <c r="AB84" s="20"/>
      <c r="AC84" s="20"/>
      <c r="AD84" s="20"/>
      <c r="AE84" s="20"/>
      <c r="AF84" s="20"/>
      <c r="AG84" s="20"/>
      <c r="AH84" s="20"/>
      <c r="AI84" s="20"/>
      <c r="AJ84" s="20"/>
    </row>
    <row r="85" spans="1:44" ht="34.6" x14ac:dyDescent="0.3">
      <c r="A85" s="16">
        <v>73</v>
      </c>
      <c r="B85" s="17" t="s">
        <v>56</v>
      </c>
      <c r="C85" s="18">
        <f t="shared" si="5"/>
        <v>715000000</v>
      </c>
      <c r="D85" s="19"/>
      <c r="E85" s="19">
        <v>715000000</v>
      </c>
      <c r="F85" s="18"/>
      <c r="G85" s="18"/>
      <c r="H85" s="18"/>
      <c r="I85" s="18"/>
      <c r="J85" s="18"/>
      <c r="K85" s="18"/>
      <c r="L85" s="18"/>
      <c r="M85" s="18"/>
      <c r="N85" s="18">
        <f t="shared" si="6"/>
        <v>715000000</v>
      </c>
      <c r="O85" s="18"/>
      <c r="P85" s="19">
        <v>715000000</v>
      </c>
      <c r="Q85" s="18"/>
      <c r="R85" s="18"/>
      <c r="S85" s="18"/>
      <c r="T85" s="18"/>
      <c r="U85" s="18"/>
      <c r="V85" s="18"/>
      <c r="W85" s="18"/>
      <c r="X85" s="18"/>
      <c r="Y85" s="18">
        <f t="shared" si="7"/>
        <v>0</v>
      </c>
      <c r="Z85" s="19"/>
      <c r="AA85" s="19"/>
      <c r="AB85" s="20"/>
      <c r="AC85" s="20"/>
      <c r="AD85" s="20"/>
      <c r="AE85" s="20"/>
      <c r="AF85" s="20"/>
      <c r="AG85" s="20"/>
      <c r="AH85" s="20"/>
      <c r="AI85" s="20"/>
      <c r="AJ85" s="20"/>
    </row>
    <row r="86" spans="1:44" ht="34.6" x14ac:dyDescent="0.3">
      <c r="A86" s="16">
        <v>74</v>
      </c>
      <c r="B86" s="17" t="s">
        <v>58</v>
      </c>
      <c r="C86" s="18">
        <f t="shared" si="5"/>
        <v>862200000</v>
      </c>
      <c r="D86" s="19"/>
      <c r="E86" s="19">
        <v>862200000</v>
      </c>
      <c r="F86" s="18"/>
      <c r="G86" s="18"/>
      <c r="H86" s="18"/>
      <c r="I86" s="18"/>
      <c r="J86" s="18"/>
      <c r="K86" s="18"/>
      <c r="L86" s="18"/>
      <c r="M86" s="18"/>
      <c r="N86" s="18">
        <f t="shared" si="6"/>
        <v>862200000</v>
      </c>
      <c r="O86" s="18"/>
      <c r="P86" s="19">
        <v>862200000</v>
      </c>
      <c r="Q86" s="18"/>
      <c r="R86" s="18"/>
      <c r="S86" s="18"/>
      <c r="T86" s="18"/>
      <c r="U86" s="18"/>
      <c r="V86" s="18"/>
      <c r="W86" s="18"/>
      <c r="X86" s="18"/>
      <c r="Y86" s="18">
        <f t="shared" si="7"/>
        <v>0</v>
      </c>
      <c r="Z86" s="19"/>
      <c r="AA86" s="19"/>
      <c r="AB86" s="20"/>
      <c r="AC86" s="20"/>
      <c r="AD86" s="20"/>
      <c r="AE86" s="20"/>
      <c r="AF86" s="20"/>
      <c r="AG86" s="20"/>
      <c r="AH86" s="20"/>
      <c r="AI86" s="20"/>
      <c r="AJ86" s="20"/>
    </row>
    <row r="87" spans="1:44" ht="34.6" x14ac:dyDescent="0.3">
      <c r="A87" s="16">
        <v>75</v>
      </c>
      <c r="B87" s="17" t="s">
        <v>34</v>
      </c>
      <c r="C87" s="18">
        <f t="shared" si="5"/>
        <v>1175156000</v>
      </c>
      <c r="D87" s="19"/>
      <c r="E87" s="19">
        <v>1175156000</v>
      </c>
      <c r="F87" s="18"/>
      <c r="G87" s="18"/>
      <c r="H87" s="18"/>
      <c r="I87" s="18"/>
      <c r="J87" s="18"/>
      <c r="K87" s="18"/>
      <c r="L87" s="18"/>
      <c r="M87" s="18"/>
      <c r="N87" s="18">
        <f t="shared" si="6"/>
        <v>1175156000</v>
      </c>
      <c r="O87" s="18"/>
      <c r="P87" s="19">
        <v>1175156000</v>
      </c>
      <c r="Q87" s="18"/>
      <c r="R87" s="18"/>
      <c r="S87" s="18"/>
      <c r="T87" s="18"/>
      <c r="U87" s="18"/>
      <c r="V87" s="18"/>
      <c r="W87" s="18"/>
      <c r="X87" s="18"/>
      <c r="Y87" s="18">
        <f t="shared" si="7"/>
        <v>0</v>
      </c>
      <c r="Z87" s="19"/>
      <c r="AA87" s="19"/>
      <c r="AB87" s="20"/>
      <c r="AC87" s="20"/>
      <c r="AD87" s="20"/>
      <c r="AE87" s="20"/>
      <c r="AF87" s="20"/>
      <c r="AG87" s="20"/>
      <c r="AH87" s="20"/>
      <c r="AI87" s="20"/>
      <c r="AJ87" s="20"/>
    </row>
    <row r="88" spans="1:44" ht="34.6" x14ac:dyDescent="0.3">
      <c r="A88" s="16">
        <v>76</v>
      </c>
      <c r="B88" s="17" t="s">
        <v>83</v>
      </c>
      <c r="C88" s="18">
        <f t="shared" si="5"/>
        <v>13000000000</v>
      </c>
      <c r="D88" s="19"/>
      <c r="E88" s="19">
        <v>13000000000</v>
      </c>
      <c r="F88" s="18"/>
      <c r="G88" s="18"/>
      <c r="H88" s="18"/>
      <c r="I88" s="18"/>
      <c r="J88" s="18"/>
      <c r="K88" s="18"/>
      <c r="L88" s="18"/>
      <c r="M88" s="18"/>
      <c r="N88" s="18">
        <f t="shared" si="6"/>
        <v>13000000000</v>
      </c>
      <c r="O88" s="18"/>
      <c r="P88" s="19">
        <v>13000000000</v>
      </c>
      <c r="Q88" s="18"/>
      <c r="R88" s="18"/>
      <c r="S88" s="18"/>
      <c r="T88" s="18"/>
      <c r="U88" s="18"/>
      <c r="V88" s="18"/>
      <c r="W88" s="18"/>
      <c r="X88" s="18"/>
      <c r="Y88" s="18">
        <f t="shared" si="7"/>
        <v>0</v>
      </c>
      <c r="Z88" s="19"/>
      <c r="AA88" s="19"/>
      <c r="AB88" s="20"/>
      <c r="AC88" s="20"/>
      <c r="AD88" s="20"/>
      <c r="AE88" s="20"/>
      <c r="AF88" s="20"/>
      <c r="AG88" s="20"/>
      <c r="AH88" s="20"/>
      <c r="AI88" s="20"/>
      <c r="AJ88" s="20"/>
    </row>
    <row r="89" spans="1:44" ht="34.6" x14ac:dyDescent="0.3">
      <c r="A89" s="16">
        <v>77</v>
      </c>
      <c r="B89" s="17" t="s">
        <v>47</v>
      </c>
      <c r="C89" s="18">
        <f t="shared" si="5"/>
        <v>1082378000</v>
      </c>
      <c r="D89" s="19"/>
      <c r="E89" s="19">
        <v>1082378000</v>
      </c>
      <c r="F89" s="18"/>
      <c r="G89" s="18"/>
      <c r="H89" s="18"/>
      <c r="I89" s="18"/>
      <c r="J89" s="18"/>
      <c r="K89" s="18"/>
      <c r="L89" s="18"/>
      <c r="M89" s="18"/>
      <c r="N89" s="18">
        <f t="shared" si="6"/>
        <v>1082378000</v>
      </c>
      <c r="O89" s="18"/>
      <c r="P89" s="19">
        <v>1082378000</v>
      </c>
      <c r="Q89" s="18"/>
      <c r="R89" s="18"/>
      <c r="S89" s="18"/>
      <c r="T89" s="18"/>
      <c r="U89" s="18"/>
      <c r="V89" s="18"/>
      <c r="W89" s="18"/>
      <c r="X89" s="18"/>
      <c r="Y89" s="18">
        <f t="shared" si="7"/>
        <v>0</v>
      </c>
      <c r="Z89" s="19"/>
      <c r="AA89" s="19"/>
      <c r="AB89" s="20"/>
      <c r="AC89" s="20"/>
      <c r="AD89" s="20"/>
      <c r="AE89" s="20"/>
      <c r="AF89" s="20"/>
      <c r="AG89" s="20"/>
      <c r="AH89" s="20"/>
      <c r="AI89" s="20"/>
      <c r="AJ89" s="20"/>
    </row>
    <row r="90" spans="1:44" ht="34.6" x14ac:dyDescent="0.3">
      <c r="A90" s="16">
        <v>78</v>
      </c>
      <c r="B90" s="17" t="s">
        <v>65</v>
      </c>
      <c r="C90" s="18">
        <f t="shared" si="5"/>
        <v>10681100</v>
      </c>
      <c r="D90" s="19"/>
      <c r="E90" s="19">
        <v>10681100</v>
      </c>
      <c r="F90" s="18"/>
      <c r="G90" s="18"/>
      <c r="H90" s="18"/>
      <c r="I90" s="18"/>
      <c r="J90" s="18"/>
      <c r="K90" s="18"/>
      <c r="L90" s="18"/>
      <c r="M90" s="18"/>
      <c r="N90" s="18">
        <f t="shared" si="6"/>
        <v>10681100</v>
      </c>
      <c r="O90" s="18"/>
      <c r="P90" s="19">
        <v>10681100</v>
      </c>
      <c r="Q90" s="18"/>
      <c r="R90" s="18"/>
      <c r="S90" s="18"/>
      <c r="T90" s="18"/>
      <c r="U90" s="18"/>
      <c r="V90" s="18"/>
      <c r="W90" s="18"/>
      <c r="X90" s="18"/>
      <c r="Y90" s="18">
        <f t="shared" si="7"/>
        <v>0</v>
      </c>
      <c r="Z90" s="19"/>
      <c r="AA90" s="19"/>
      <c r="AB90" s="20"/>
      <c r="AC90" s="20"/>
      <c r="AD90" s="20"/>
      <c r="AE90" s="20"/>
      <c r="AF90" s="20"/>
      <c r="AG90" s="20"/>
      <c r="AH90" s="20"/>
      <c r="AI90" s="20"/>
      <c r="AJ90" s="20"/>
    </row>
    <row r="91" spans="1:44" ht="34.6" x14ac:dyDescent="0.3">
      <c r="A91" s="16">
        <v>79</v>
      </c>
      <c r="B91" s="17" t="s">
        <v>57</v>
      </c>
      <c r="C91" s="18">
        <f t="shared" si="5"/>
        <v>807600000</v>
      </c>
      <c r="D91" s="19"/>
      <c r="E91" s="19">
        <v>807600000</v>
      </c>
      <c r="F91" s="18"/>
      <c r="G91" s="18"/>
      <c r="H91" s="18"/>
      <c r="I91" s="18"/>
      <c r="J91" s="18"/>
      <c r="K91" s="18"/>
      <c r="L91" s="18"/>
      <c r="M91" s="18"/>
      <c r="N91" s="18">
        <f t="shared" si="6"/>
        <v>807600000</v>
      </c>
      <c r="O91" s="18"/>
      <c r="P91" s="19">
        <v>807600000</v>
      </c>
      <c r="Q91" s="18"/>
      <c r="R91" s="18"/>
      <c r="S91" s="18"/>
      <c r="T91" s="18"/>
      <c r="U91" s="18"/>
      <c r="V91" s="18"/>
      <c r="W91" s="18"/>
      <c r="X91" s="18"/>
      <c r="Y91" s="18">
        <f t="shared" si="7"/>
        <v>0</v>
      </c>
      <c r="Z91" s="19"/>
      <c r="AA91" s="19"/>
      <c r="AB91" s="20"/>
      <c r="AC91" s="20"/>
      <c r="AD91" s="20"/>
      <c r="AE91" s="20"/>
      <c r="AF91" s="20"/>
      <c r="AG91" s="20"/>
      <c r="AH91" s="20"/>
      <c r="AI91" s="20"/>
      <c r="AJ91" s="20"/>
    </row>
    <row r="92" spans="1:44" ht="34.6" x14ac:dyDescent="0.3">
      <c r="A92" s="16">
        <v>80</v>
      </c>
      <c r="B92" s="17" t="s">
        <v>30</v>
      </c>
      <c r="C92" s="18">
        <f t="shared" si="5"/>
        <v>368643813</v>
      </c>
      <c r="D92" s="19"/>
      <c r="E92" s="19">
        <v>368643813</v>
      </c>
      <c r="F92" s="18"/>
      <c r="G92" s="18"/>
      <c r="H92" s="18"/>
      <c r="I92" s="18"/>
      <c r="J92" s="18"/>
      <c r="K92" s="18"/>
      <c r="L92" s="18"/>
      <c r="M92" s="18"/>
      <c r="N92" s="18">
        <f t="shared" si="6"/>
        <v>368643813</v>
      </c>
      <c r="O92" s="18"/>
      <c r="P92" s="19">
        <v>368643813</v>
      </c>
      <c r="Q92" s="18"/>
      <c r="R92" s="18"/>
      <c r="S92" s="18"/>
      <c r="T92" s="18"/>
      <c r="U92" s="18"/>
      <c r="V92" s="18"/>
      <c r="W92" s="18"/>
      <c r="X92" s="18"/>
      <c r="Y92" s="18">
        <f t="shared" si="7"/>
        <v>0</v>
      </c>
      <c r="Z92" s="19"/>
      <c r="AA92" s="19"/>
      <c r="AB92" s="20"/>
      <c r="AC92" s="20"/>
      <c r="AD92" s="20"/>
      <c r="AE92" s="20"/>
      <c r="AF92" s="20"/>
      <c r="AG92" s="20"/>
      <c r="AH92" s="20"/>
      <c r="AI92" s="20"/>
      <c r="AJ92" s="20"/>
    </row>
    <row r="93" spans="1:44" ht="34.6" x14ac:dyDescent="0.3">
      <c r="A93" s="16">
        <v>81</v>
      </c>
      <c r="B93" s="17" t="s">
        <v>31</v>
      </c>
      <c r="C93" s="18">
        <f t="shared" si="5"/>
        <v>1723248873</v>
      </c>
      <c r="D93" s="19"/>
      <c r="E93" s="19">
        <v>1723248873</v>
      </c>
      <c r="F93" s="18"/>
      <c r="G93" s="18"/>
      <c r="H93" s="18"/>
      <c r="I93" s="18"/>
      <c r="J93" s="18"/>
      <c r="K93" s="18"/>
      <c r="L93" s="18"/>
      <c r="M93" s="18"/>
      <c r="N93" s="18">
        <f t="shared" si="6"/>
        <v>1723248873</v>
      </c>
      <c r="O93" s="18"/>
      <c r="P93" s="19">
        <v>1723248873</v>
      </c>
      <c r="Q93" s="18"/>
      <c r="R93" s="18"/>
      <c r="S93" s="18"/>
      <c r="T93" s="18"/>
      <c r="U93" s="18"/>
      <c r="V93" s="18"/>
      <c r="W93" s="18"/>
      <c r="X93" s="18"/>
      <c r="Y93" s="18">
        <f t="shared" si="7"/>
        <v>0</v>
      </c>
      <c r="Z93" s="19"/>
      <c r="AA93" s="19"/>
      <c r="AB93" s="20"/>
      <c r="AC93" s="20"/>
      <c r="AD93" s="20"/>
      <c r="AE93" s="20"/>
      <c r="AF93" s="20"/>
      <c r="AG93" s="20"/>
      <c r="AH93" s="20"/>
      <c r="AI93" s="20"/>
      <c r="AJ93" s="20"/>
    </row>
    <row r="94" spans="1:44" x14ac:dyDescent="0.3">
      <c r="A94" s="16">
        <v>82</v>
      </c>
      <c r="B94" s="17" t="s">
        <v>154</v>
      </c>
      <c r="C94" s="18">
        <f t="shared" si="5"/>
        <v>5000000000</v>
      </c>
      <c r="D94" s="19"/>
      <c r="E94" s="19">
        <v>5000000000</v>
      </c>
      <c r="F94" s="18"/>
      <c r="G94" s="18"/>
      <c r="H94" s="18"/>
      <c r="I94" s="18"/>
      <c r="J94" s="18"/>
      <c r="K94" s="18"/>
      <c r="L94" s="18"/>
      <c r="M94" s="18"/>
      <c r="N94" s="18">
        <f t="shared" si="6"/>
        <v>5000000000</v>
      </c>
      <c r="O94" s="18"/>
      <c r="P94" s="19">
        <v>5000000000</v>
      </c>
      <c r="Q94" s="18"/>
      <c r="R94" s="18"/>
      <c r="S94" s="18"/>
      <c r="T94" s="18"/>
      <c r="U94" s="18"/>
      <c r="V94" s="18"/>
      <c r="W94" s="18"/>
      <c r="X94" s="18"/>
      <c r="Y94" s="18">
        <f t="shared" si="7"/>
        <v>0</v>
      </c>
      <c r="Z94" s="19"/>
      <c r="AA94" s="19"/>
      <c r="AB94" s="20"/>
      <c r="AC94" s="20"/>
      <c r="AD94" s="20"/>
      <c r="AE94" s="20"/>
      <c r="AF94" s="20"/>
      <c r="AG94" s="20"/>
      <c r="AH94" s="20"/>
      <c r="AI94" s="20"/>
      <c r="AJ94" s="20"/>
    </row>
    <row r="95" spans="1:44" ht="34.6" x14ac:dyDescent="0.3">
      <c r="A95" s="16">
        <v>83</v>
      </c>
      <c r="B95" s="17" t="s">
        <v>155</v>
      </c>
      <c r="C95" s="18">
        <f t="shared" si="5"/>
        <v>1500000000</v>
      </c>
      <c r="D95" s="19"/>
      <c r="E95" s="19">
        <v>1500000000</v>
      </c>
      <c r="F95" s="18"/>
      <c r="G95" s="18"/>
      <c r="H95" s="18"/>
      <c r="I95" s="18"/>
      <c r="J95" s="18"/>
      <c r="K95" s="18"/>
      <c r="L95" s="18"/>
      <c r="M95" s="18"/>
      <c r="N95" s="18">
        <f t="shared" si="6"/>
        <v>1500000000</v>
      </c>
      <c r="O95" s="18"/>
      <c r="P95" s="19">
        <v>1500000000</v>
      </c>
      <c r="Q95" s="18"/>
      <c r="R95" s="18"/>
      <c r="S95" s="18"/>
      <c r="T95" s="18"/>
      <c r="U95" s="18"/>
      <c r="V95" s="18"/>
      <c r="W95" s="18"/>
      <c r="X95" s="18"/>
      <c r="Y95" s="18">
        <f t="shared" si="7"/>
        <v>0</v>
      </c>
      <c r="Z95" s="19"/>
      <c r="AA95" s="19"/>
      <c r="AB95" s="20"/>
      <c r="AC95" s="20"/>
      <c r="AD95" s="20"/>
      <c r="AE95" s="20"/>
      <c r="AF95" s="20"/>
      <c r="AG95" s="20"/>
      <c r="AH95" s="20"/>
      <c r="AI95" s="20"/>
      <c r="AJ95" s="20"/>
    </row>
    <row r="96" spans="1:44" ht="34.6" x14ac:dyDescent="0.3">
      <c r="A96" s="16">
        <v>84</v>
      </c>
      <c r="B96" s="17" t="s">
        <v>156</v>
      </c>
      <c r="C96" s="18">
        <f t="shared" si="5"/>
        <v>3000000000</v>
      </c>
      <c r="D96" s="19"/>
      <c r="E96" s="19">
        <v>3000000000</v>
      </c>
      <c r="F96" s="18"/>
      <c r="G96" s="18"/>
      <c r="H96" s="18"/>
      <c r="I96" s="18"/>
      <c r="J96" s="18"/>
      <c r="K96" s="18"/>
      <c r="L96" s="18"/>
      <c r="M96" s="18"/>
      <c r="N96" s="18">
        <f t="shared" si="6"/>
        <v>3000000000</v>
      </c>
      <c r="O96" s="18"/>
      <c r="P96" s="19">
        <v>3000000000</v>
      </c>
      <c r="Q96" s="18"/>
      <c r="R96" s="18"/>
      <c r="S96" s="18"/>
      <c r="T96" s="18"/>
      <c r="U96" s="18"/>
      <c r="V96" s="18"/>
      <c r="W96" s="18"/>
      <c r="X96" s="18"/>
      <c r="Y96" s="18">
        <f t="shared" si="7"/>
        <v>0</v>
      </c>
      <c r="Z96" s="19"/>
      <c r="AA96" s="19"/>
      <c r="AB96" s="20"/>
      <c r="AC96" s="20"/>
      <c r="AD96" s="20"/>
      <c r="AE96" s="20"/>
      <c r="AF96" s="20"/>
      <c r="AG96" s="20"/>
      <c r="AH96" s="20"/>
      <c r="AI96" s="20"/>
      <c r="AJ96" s="20"/>
    </row>
    <row r="97" spans="1:36" ht="34.6" x14ac:dyDescent="0.3">
      <c r="A97" s="16">
        <v>85</v>
      </c>
      <c r="B97" s="17" t="s">
        <v>157</v>
      </c>
      <c r="C97" s="18">
        <f t="shared" si="5"/>
        <v>2000000000</v>
      </c>
      <c r="D97" s="19"/>
      <c r="E97" s="19">
        <v>2000000000</v>
      </c>
      <c r="F97" s="18"/>
      <c r="G97" s="18"/>
      <c r="H97" s="18"/>
      <c r="I97" s="18"/>
      <c r="J97" s="18"/>
      <c r="K97" s="18"/>
      <c r="L97" s="18"/>
      <c r="M97" s="18"/>
      <c r="N97" s="18">
        <f t="shared" si="6"/>
        <v>2000000000</v>
      </c>
      <c r="O97" s="18"/>
      <c r="P97" s="19">
        <v>2000000000</v>
      </c>
      <c r="Q97" s="18"/>
      <c r="R97" s="18"/>
      <c r="S97" s="18"/>
      <c r="T97" s="18"/>
      <c r="U97" s="18"/>
      <c r="V97" s="18"/>
      <c r="W97" s="18"/>
      <c r="X97" s="18"/>
      <c r="Y97" s="18">
        <f t="shared" si="7"/>
        <v>0</v>
      </c>
      <c r="Z97" s="19"/>
      <c r="AA97" s="19"/>
      <c r="AB97" s="20"/>
      <c r="AC97" s="20"/>
      <c r="AD97" s="20"/>
      <c r="AE97" s="20"/>
      <c r="AF97" s="20"/>
      <c r="AG97" s="20"/>
      <c r="AH97" s="20"/>
      <c r="AI97" s="20"/>
      <c r="AJ97" s="20"/>
    </row>
    <row r="98" spans="1:36" ht="34.6" x14ac:dyDescent="0.3">
      <c r="A98" s="16">
        <v>86</v>
      </c>
      <c r="B98" s="17" t="s">
        <v>158</v>
      </c>
      <c r="C98" s="18">
        <f t="shared" si="5"/>
        <v>3000000000</v>
      </c>
      <c r="D98" s="19"/>
      <c r="E98" s="19">
        <v>3000000000</v>
      </c>
      <c r="F98" s="18"/>
      <c r="G98" s="18"/>
      <c r="H98" s="18"/>
      <c r="I98" s="18"/>
      <c r="J98" s="18"/>
      <c r="K98" s="18"/>
      <c r="L98" s="18"/>
      <c r="M98" s="18"/>
      <c r="N98" s="18">
        <f t="shared" si="6"/>
        <v>3000000000</v>
      </c>
      <c r="O98" s="18"/>
      <c r="P98" s="19">
        <v>3000000000</v>
      </c>
      <c r="Q98" s="18"/>
      <c r="R98" s="18"/>
      <c r="S98" s="18"/>
      <c r="T98" s="18"/>
      <c r="U98" s="18"/>
      <c r="V98" s="18"/>
      <c r="W98" s="18"/>
      <c r="X98" s="18"/>
      <c r="Y98" s="18">
        <f t="shared" si="7"/>
        <v>0</v>
      </c>
      <c r="Z98" s="19"/>
      <c r="AA98" s="19"/>
      <c r="AB98" s="20"/>
      <c r="AC98" s="20"/>
      <c r="AD98" s="20"/>
      <c r="AE98" s="20"/>
      <c r="AF98" s="20"/>
      <c r="AG98" s="20"/>
      <c r="AH98" s="20"/>
      <c r="AI98" s="20"/>
      <c r="AJ98" s="20"/>
    </row>
    <row r="99" spans="1:36" ht="34.6" x14ac:dyDescent="0.3">
      <c r="A99" s="16">
        <v>87</v>
      </c>
      <c r="B99" s="17" t="s">
        <v>159</v>
      </c>
      <c r="C99" s="18">
        <f t="shared" si="5"/>
        <v>3000000000</v>
      </c>
      <c r="D99" s="19"/>
      <c r="E99" s="19">
        <v>3000000000</v>
      </c>
      <c r="F99" s="18"/>
      <c r="G99" s="18"/>
      <c r="H99" s="18"/>
      <c r="I99" s="18"/>
      <c r="J99" s="18"/>
      <c r="K99" s="18"/>
      <c r="L99" s="18"/>
      <c r="M99" s="18"/>
      <c r="N99" s="18">
        <f t="shared" si="6"/>
        <v>3000000000</v>
      </c>
      <c r="O99" s="18"/>
      <c r="P99" s="19">
        <v>3000000000</v>
      </c>
      <c r="Q99" s="18"/>
      <c r="R99" s="18"/>
      <c r="S99" s="18"/>
      <c r="T99" s="18"/>
      <c r="U99" s="18"/>
      <c r="V99" s="18"/>
      <c r="W99" s="18"/>
      <c r="X99" s="18"/>
      <c r="Y99" s="18">
        <f t="shared" si="7"/>
        <v>0</v>
      </c>
      <c r="Z99" s="19"/>
      <c r="AA99" s="19"/>
      <c r="AB99" s="20"/>
      <c r="AC99" s="20"/>
      <c r="AD99" s="20"/>
      <c r="AE99" s="20"/>
      <c r="AF99" s="20"/>
      <c r="AG99" s="20"/>
      <c r="AH99" s="20"/>
      <c r="AI99" s="20"/>
      <c r="AJ99" s="20"/>
    </row>
    <row r="100" spans="1:36" ht="34.6" x14ac:dyDescent="0.3">
      <c r="A100" s="16">
        <v>88</v>
      </c>
      <c r="B100" s="17" t="s">
        <v>160</v>
      </c>
      <c r="C100" s="18">
        <f t="shared" si="5"/>
        <v>1500000000</v>
      </c>
      <c r="D100" s="19"/>
      <c r="E100" s="19">
        <v>1500000000</v>
      </c>
      <c r="F100" s="18"/>
      <c r="G100" s="18"/>
      <c r="H100" s="18"/>
      <c r="I100" s="18"/>
      <c r="J100" s="18"/>
      <c r="K100" s="18"/>
      <c r="L100" s="18"/>
      <c r="M100" s="18"/>
      <c r="N100" s="18">
        <f t="shared" si="6"/>
        <v>1500000000</v>
      </c>
      <c r="O100" s="18"/>
      <c r="P100" s="19">
        <v>1500000000</v>
      </c>
      <c r="Q100" s="18"/>
      <c r="R100" s="18"/>
      <c r="S100" s="18"/>
      <c r="T100" s="18"/>
      <c r="U100" s="18"/>
      <c r="V100" s="18"/>
      <c r="W100" s="18"/>
      <c r="X100" s="18"/>
      <c r="Y100" s="18">
        <f t="shared" si="7"/>
        <v>0</v>
      </c>
      <c r="Z100" s="19"/>
      <c r="AA100" s="19"/>
      <c r="AB100" s="20"/>
      <c r="AC100" s="20"/>
      <c r="AD100" s="20"/>
      <c r="AE100" s="20"/>
      <c r="AF100" s="20"/>
      <c r="AG100" s="20"/>
      <c r="AH100" s="20"/>
      <c r="AI100" s="20"/>
      <c r="AJ100" s="20"/>
    </row>
    <row r="101" spans="1:36" ht="34.6" x14ac:dyDescent="0.3">
      <c r="A101" s="16">
        <v>89</v>
      </c>
      <c r="B101" s="17" t="s">
        <v>161</v>
      </c>
      <c r="C101" s="18">
        <f t="shared" si="5"/>
        <v>3000000000</v>
      </c>
      <c r="D101" s="19"/>
      <c r="E101" s="19">
        <v>3000000000</v>
      </c>
      <c r="F101" s="18"/>
      <c r="G101" s="18"/>
      <c r="H101" s="18"/>
      <c r="I101" s="18"/>
      <c r="J101" s="18"/>
      <c r="K101" s="18"/>
      <c r="L101" s="18"/>
      <c r="M101" s="18"/>
      <c r="N101" s="18">
        <f t="shared" si="6"/>
        <v>3000000000</v>
      </c>
      <c r="O101" s="18"/>
      <c r="P101" s="19">
        <v>3000000000</v>
      </c>
      <c r="Q101" s="18"/>
      <c r="R101" s="18"/>
      <c r="S101" s="18"/>
      <c r="T101" s="18"/>
      <c r="U101" s="18"/>
      <c r="V101" s="18"/>
      <c r="W101" s="18"/>
      <c r="X101" s="18"/>
      <c r="Y101" s="18">
        <f t="shared" si="7"/>
        <v>0</v>
      </c>
      <c r="Z101" s="19"/>
      <c r="AA101" s="19"/>
      <c r="AB101" s="20"/>
      <c r="AC101" s="20"/>
      <c r="AD101" s="20"/>
      <c r="AE101" s="20"/>
      <c r="AF101" s="20"/>
      <c r="AG101" s="20"/>
      <c r="AH101" s="20"/>
      <c r="AI101" s="20"/>
      <c r="AJ101" s="20"/>
    </row>
    <row r="102" spans="1:36" ht="34.6" x14ac:dyDescent="0.3">
      <c r="A102" s="16">
        <v>90</v>
      </c>
      <c r="B102" s="17" t="s">
        <v>162</v>
      </c>
      <c r="C102" s="18">
        <f t="shared" si="5"/>
        <v>3000000000</v>
      </c>
      <c r="D102" s="19"/>
      <c r="E102" s="19">
        <v>3000000000</v>
      </c>
      <c r="F102" s="18"/>
      <c r="G102" s="18"/>
      <c r="H102" s="18"/>
      <c r="I102" s="18"/>
      <c r="J102" s="18"/>
      <c r="K102" s="18"/>
      <c r="L102" s="18"/>
      <c r="M102" s="18"/>
      <c r="N102" s="18">
        <f t="shared" si="6"/>
        <v>3000000000</v>
      </c>
      <c r="O102" s="18"/>
      <c r="P102" s="19">
        <v>3000000000</v>
      </c>
      <c r="Q102" s="18"/>
      <c r="R102" s="18"/>
      <c r="S102" s="18"/>
      <c r="T102" s="18"/>
      <c r="U102" s="18"/>
      <c r="V102" s="18"/>
      <c r="W102" s="18"/>
      <c r="X102" s="18"/>
      <c r="Y102" s="18">
        <f t="shared" si="7"/>
        <v>0</v>
      </c>
      <c r="Z102" s="19"/>
      <c r="AA102" s="19"/>
      <c r="AB102" s="20"/>
      <c r="AC102" s="20"/>
      <c r="AD102" s="20"/>
      <c r="AE102" s="20"/>
      <c r="AF102" s="20"/>
      <c r="AG102" s="20"/>
      <c r="AH102" s="20"/>
      <c r="AI102" s="20"/>
      <c r="AJ102" s="20"/>
    </row>
    <row r="103" spans="1:36" ht="34.6" x14ac:dyDescent="0.3">
      <c r="A103" s="16">
        <v>91</v>
      </c>
      <c r="B103" s="17" t="s">
        <v>63</v>
      </c>
      <c r="C103" s="18">
        <f t="shared" si="5"/>
        <v>939849975</v>
      </c>
      <c r="D103" s="19"/>
      <c r="E103" s="19">
        <v>939849975</v>
      </c>
      <c r="F103" s="18"/>
      <c r="G103" s="18"/>
      <c r="H103" s="18"/>
      <c r="I103" s="18"/>
      <c r="J103" s="18"/>
      <c r="K103" s="18"/>
      <c r="L103" s="18"/>
      <c r="M103" s="18"/>
      <c r="N103" s="18">
        <f t="shared" si="6"/>
        <v>939849975</v>
      </c>
      <c r="O103" s="18"/>
      <c r="P103" s="19">
        <v>939849975</v>
      </c>
      <c r="Q103" s="18"/>
      <c r="R103" s="18"/>
      <c r="S103" s="18"/>
      <c r="T103" s="18"/>
      <c r="U103" s="18"/>
      <c r="V103" s="18"/>
      <c r="W103" s="18"/>
      <c r="X103" s="18"/>
      <c r="Y103" s="18">
        <f t="shared" si="7"/>
        <v>0</v>
      </c>
      <c r="Z103" s="19"/>
      <c r="AA103" s="19"/>
      <c r="AB103" s="20"/>
      <c r="AC103" s="20"/>
      <c r="AD103" s="20"/>
      <c r="AE103" s="20"/>
      <c r="AF103" s="20"/>
      <c r="AG103" s="20"/>
      <c r="AH103" s="20"/>
      <c r="AI103" s="20"/>
      <c r="AJ103" s="20"/>
    </row>
    <row r="104" spans="1:36" x14ac:dyDescent="0.3">
      <c r="A104" s="16">
        <v>92</v>
      </c>
      <c r="B104" s="17" t="s">
        <v>103</v>
      </c>
      <c r="C104" s="18">
        <f t="shared" si="5"/>
        <v>380400000</v>
      </c>
      <c r="D104" s="19"/>
      <c r="E104" s="19">
        <v>380400000</v>
      </c>
      <c r="F104" s="18"/>
      <c r="G104" s="18"/>
      <c r="H104" s="18"/>
      <c r="I104" s="18"/>
      <c r="J104" s="18"/>
      <c r="K104" s="18"/>
      <c r="L104" s="18"/>
      <c r="M104" s="18"/>
      <c r="N104" s="18">
        <f t="shared" si="6"/>
        <v>380400000</v>
      </c>
      <c r="O104" s="18"/>
      <c r="P104" s="19">
        <v>380400000</v>
      </c>
      <c r="Q104" s="18"/>
      <c r="R104" s="18"/>
      <c r="S104" s="18"/>
      <c r="T104" s="18"/>
      <c r="U104" s="18"/>
      <c r="V104" s="18"/>
      <c r="W104" s="18"/>
      <c r="X104" s="18"/>
      <c r="Y104" s="18">
        <f t="shared" si="7"/>
        <v>0</v>
      </c>
      <c r="Z104" s="19"/>
      <c r="AA104" s="19"/>
      <c r="AB104" s="20"/>
      <c r="AC104" s="20"/>
      <c r="AD104" s="20"/>
      <c r="AE104" s="20"/>
      <c r="AF104" s="20"/>
      <c r="AG104" s="20"/>
      <c r="AH104" s="20"/>
      <c r="AI104" s="20"/>
      <c r="AJ104" s="20"/>
    </row>
    <row r="105" spans="1:36" ht="34.6" x14ac:dyDescent="0.3">
      <c r="A105" s="16">
        <v>93</v>
      </c>
      <c r="B105" s="17" t="s">
        <v>28</v>
      </c>
      <c r="C105" s="18">
        <f t="shared" si="5"/>
        <v>925632000</v>
      </c>
      <c r="D105" s="19"/>
      <c r="E105" s="19">
        <v>925632000</v>
      </c>
      <c r="F105" s="18"/>
      <c r="G105" s="18"/>
      <c r="H105" s="18"/>
      <c r="I105" s="18"/>
      <c r="J105" s="18"/>
      <c r="K105" s="18"/>
      <c r="L105" s="18"/>
      <c r="M105" s="18"/>
      <c r="N105" s="18">
        <f t="shared" si="6"/>
        <v>925632000</v>
      </c>
      <c r="O105" s="18"/>
      <c r="P105" s="19">
        <v>925632000</v>
      </c>
      <c r="Q105" s="18"/>
      <c r="R105" s="18"/>
      <c r="S105" s="18"/>
      <c r="T105" s="18"/>
      <c r="U105" s="18"/>
      <c r="V105" s="18"/>
      <c r="W105" s="18"/>
      <c r="X105" s="18"/>
      <c r="Y105" s="18">
        <f t="shared" si="7"/>
        <v>0</v>
      </c>
      <c r="Z105" s="19"/>
      <c r="AA105" s="19"/>
      <c r="AB105" s="20"/>
      <c r="AC105" s="20"/>
      <c r="AD105" s="20"/>
      <c r="AE105" s="20"/>
      <c r="AF105" s="20"/>
      <c r="AG105" s="20"/>
      <c r="AH105" s="20"/>
      <c r="AI105" s="20"/>
      <c r="AJ105" s="20"/>
    </row>
    <row r="106" spans="1:36" ht="34.6" x14ac:dyDescent="0.3">
      <c r="A106" s="16">
        <v>94</v>
      </c>
      <c r="B106" s="17" t="s">
        <v>118</v>
      </c>
      <c r="C106" s="18">
        <f t="shared" si="5"/>
        <v>9600000</v>
      </c>
      <c r="D106" s="19"/>
      <c r="E106" s="19">
        <v>9600000</v>
      </c>
      <c r="F106" s="18"/>
      <c r="G106" s="18"/>
      <c r="H106" s="18"/>
      <c r="I106" s="18"/>
      <c r="J106" s="18"/>
      <c r="K106" s="18"/>
      <c r="L106" s="18"/>
      <c r="M106" s="18"/>
      <c r="N106" s="18">
        <f t="shared" si="6"/>
        <v>9600000</v>
      </c>
      <c r="O106" s="18"/>
      <c r="P106" s="19">
        <v>9600000</v>
      </c>
      <c r="Q106" s="18"/>
      <c r="R106" s="18"/>
      <c r="S106" s="18"/>
      <c r="T106" s="18"/>
      <c r="U106" s="18"/>
      <c r="V106" s="18"/>
      <c r="W106" s="18"/>
      <c r="X106" s="18"/>
      <c r="Y106" s="18">
        <f t="shared" si="7"/>
        <v>0</v>
      </c>
      <c r="Z106" s="19"/>
      <c r="AA106" s="19"/>
      <c r="AB106" s="20"/>
      <c r="AC106" s="20"/>
      <c r="AD106" s="20"/>
      <c r="AE106" s="20"/>
      <c r="AF106" s="20"/>
      <c r="AG106" s="20"/>
      <c r="AH106" s="20"/>
      <c r="AI106" s="20"/>
      <c r="AJ106" s="20"/>
    </row>
    <row r="107" spans="1:36" ht="34.6" x14ac:dyDescent="0.3">
      <c r="A107" s="16">
        <v>95</v>
      </c>
      <c r="B107" s="17" t="s">
        <v>59</v>
      </c>
      <c r="C107" s="18">
        <f t="shared" si="5"/>
        <v>43200000</v>
      </c>
      <c r="D107" s="19"/>
      <c r="E107" s="19">
        <v>43200000</v>
      </c>
      <c r="F107" s="18"/>
      <c r="G107" s="18"/>
      <c r="H107" s="18"/>
      <c r="I107" s="18"/>
      <c r="J107" s="18"/>
      <c r="K107" s="18"/>
      <c r="L107" s="18"/>
      <c r="M107" s="18"/>
      <c r="N107" s="18">
        <f t="shared" si="6"/>
        <v>43200000</v>
      </c>
      <c r="O107" s="18"/>
      <c r="P107" s="19">
        <v>43200000</v>
      </c>
      <c r="Q107" s="18"/>
      <c r="R107" s="18"/>
      <c r="S107" s="18"/>
      <c r="T107" s="18"/>
      <c r="U107" s="18"/>
      <c r="V107" s="18"/>
      <c r="W107" s="18"/>
      <c r="X107" s="18"/>
      <c r="Y107" s="18">
        <f t="shared" si="7"/>
        <v>0</v>
      </c>
      <c r="Z107" s="19"/>
      <c r="AA107" s="19"/>
      <c r="AB107" s="20"/>
      <c r="AC107" s="20"/>
      <c r="AD107" s="20"/>
      <c r="AE107" s="20"/>
      <c r="AF107" s="20"/>
      <c r="AG107" s="20"/>
      <c r="AH107" s="20"/>
      <c r="AI107" s="20"/>
      <c r="AJ107" s="20"/>
    </row>
    <row r="108" spans="1:36" ht="51.85" x14ac:dyDescent="0.3">
      <c r="A108" s="16">
        <v>96</v>
      </c>
      <c r="B108" s="17" t="s">
        <v>32</v>
      </c>
      <c r="C108" s="18">
        <f t="shared" si="5"/>
        <v>57600000</v>
      </c>
      <c r="D108" s="19"/>
      <c r="E108" s="19">
        <v>57600000</v>
      </c>
      <c r="F108" s="18"/>
      <c r="G108" s="18"/>
      <c r="H108" s="18"/>
      <c r="I108" s="18"/>
      <c r="J108" s="18"/>
      <c r="K108" s="18"/>
      <c r="L108" s="18"/>
      <c r="M108" s="18"/>
      <c r="N108" s="18">
        <f t="shared" si="6"/>
        <v>57600000</v>
      </c>
      <c r="O108" s="18"/>
      <c r="P108" s="19">
        <v>57600000</v>
      </c>
      <c r="Q108" s="18"/>
      <c r="R108" s="18"/>
      <c r="S108" s="18"/>
      <c r="T108" s="18"/>
      <c r="U108" s="18"/>
      <c r="V108" s="18"/>
      <c r="W108" s="18"/>
      <c r="X108" s="18"/>
      <c r="Y108" s="18">
        <f t="shared" si="7"/>
        <v>0</v>
      </c>
      <c r="Z108" s="19"/>
      <c r="AA108" s="19"/>
      <c r="AB108" s="20"/>
      <c r="AC108" s="20"/>
      <c r="AD108" s="20"/>
      <c r="AE108" s="20"/>
      <c r="AF108" s="20"/>
      <c r="AG108" s="20"/>
      <c r="AH108" s="20"/>
      <c r="AI108" s="20"/>
      <c r="AJ108" s="20"/>
    </row>
    <row r="109" spans="1:36" ht="34.6" x14ac:dyDescent="0.3">
      <c r="A109" s="16">
        <v>97</v>
      </c>
      <c r="B109" s="17" t="s">
        <v>112</v>
      </c>
      <c r="C109" s="18">
        <f t="shared" si="5"/>
        <v>3600000</v>
      </c>
      <c r="D109" s="19"/>
      <c r="E109" s="19">
        <v>3600000</v>
      </c>
      <c r="F109" s="18"/>
      <c r="G109" s="18"/>
      <c r="H109" s="18"/>
      <c r="I109" s="18"/>
      <c r="J109" s="18"/>
      <c r="K109" s="18"/>
      <c r="L109" s="18"/>
      <c r="M109" s="18"/>
      <c r="N109" s="18">
        <f t="shared" si="6"/>
        <v>3600000</v>
      </c>
      <c r="O109" s="18"/>
      <c r="P109" s="19">
        <v>3600000</v>
      </c>
      <c r="Q109" s="18"/>
      <c r="R109" s="18"/>
      <c r="S109" s="18"/>
      <c r="T109" s="18"/>
      <c r="U109" s="18"/>
      <c r="V109" s="18"/>
      <c r="W109" s="18"/>
      <c r="X109" s="18"/>
      <c r="Y109" s="18">
        <f t="shared" si="7"/>
        <v>0</v>
      </c>
      <c r="Z109" s="19"/>
      <c r="AA109" s="19"/>
      <c r="AB109" s="20"/>
      <c r="AC109" s="20"/>
      <c r="AD109" s="20"/>
      <c r="AE109" s="20"/>
      <c r="AF109" s="20"/>
      <c r="AG109" s="20"/>
      <c r="AH109" s="20"/>
      <c r="AI109" s="20"/>
      <c r="AJ109" s="20"/>
    </row>
    <row r="110" spans="1:36" ht="51.85" x14ac:dyDescent="0.3">
      <c r="A110" s="16">
        <v>98</v>
      </c>
      <c r="B110" s="17" t="s">
        <v>33</v>
      </c>
      <c r="C110" s="18">
        <f t="shared" si="5"/>
        <v>235200000</v>
      </c>
      <c r="D110" s="19"/>
      <c r="E110" s="19">
        <v>235200000</v>
      </c>
      <c r="F110" s="18"/>
      <c r="G110" s="18"/>
      <c r="H110" s="18"/>
      <c r="I110" s="18"/>
      <c r="J110" s="18"/>
      <c r="K110" s="18"/>
      <c r="L110" s="18"/>
      <c r="M110" s="18"/>
      <c r="N110" s="18">
        <f t="shared" si="6"/>
        <v>235200000</v>
      </c>
      <c r="O110" s="18"/>
      <c r="P110" s="19">
        <v>235200000</v>
      </c>
      <c r="Q110" s="18"/>
      <c r="R110" s="18"/>
      <c r="S110" s="18"/>
      <c r="T110" s="18"/>
      <c r="U110" s="18"/>
      <c r="V110" s="18"/>
      <c r="W110" s="18"/>
      <c r="X110" s="18"/>
      <c r="Y110" s="18">
        <f t="shared" si="7"/>
        <v>0</v>
      </c>
      <c r="Z110" s="19"/>
      <c r="AA110" s="19"/>
      <c r="AB110" s="20"/>
      <c r="AC110" s="20"/>
      <c r="AD110" s="20"/>
      <c r="AE110" s="20"/>
      <c r="AF110" s="20"/>
      <c r="AG110" s="20"/>
      <c r="AH110" s="20"/>
      <c r="AI110" s="20"/>
      <c r="AJ110" s="20"/>
    </row>
    <row r="111" spans="1:36" ht="34.6" x14ac:dyDescent="0.3">
      <c r="A111" s="16">
        <v>99</v>
      </c>
      <c r="B111" s="17" t="s">
        <v>63</v>
      </c>
      <c r="C111" s="18">
        <f t="shared" si="5"/>
        <v>367200000</v>
      </c>
      <c r="D111" s="19"/>
      <c r="E111" s="19">
        <v>367200000</v>
      </c>
      <c r="F111" s="18"/>
      <c r="G111" s="18"/>
      <c r="H111" s="18"/>
      <c r="I111" s="18"/>
      <c r="J111" s="18"/>
      <c r="K111" s="18"/>
      <c r="L111" s="18"/>
      <c r="M111" s="18"/>
      <c r="N111" s="18">
        <f t="shared" si="6"/>
        <v>367200000</v>
      </c>
      <c r="O111" s="18"/>
      <c r="P111" s="19">
        <v>367200000</v>
      </c>
      <c r="Q111" s="18"/>
      <c r="R111" s="18"/>
      <c r="S111" s="18"/>
      <c r="T111" s="18"/>
      <c r="U111" s="18"/>
      <c r="V111" s="18"/>
      <c r="W111" s="18"/>
      <c r="X111" s="18"/>
      <c r="Y111" s="18">
        <f t="shared" si="7"/>
        <v>0</v>
      </c>
      <c r="Z111" s="19"/>
      <c r="AA111" s="19"/>
      <c r="AB111" s="20"/>
      <c r="AC111" s="20"/>
      <c r="AD111" s="20"/>
      <c r="AE111" s="20"/>
      <c r="AF111" s="20"/>
      <c r="AG111" s="20"/>
      <c r="AH111" s="20"/>
      <c r="AI111" s="20"/>
      <c r="AJ111" s="20"/>
    </row>
    <row r="112" spans="1:36" x14ac:dyDescent="0.3">
      <c r="A112" s="16">
        <v>100</v>
      </c>
      <c r="B112" s="17" t="s">
        <v>40</v>
      </c>
      <c r="C112" s="18">
        <f t="shared" si="5"/>
        <v>1300560000</v>
      </c>
      <c r="D112" s="19"/>
      <c r="E112" s="19">
        <v>1300560000</v>
      </c>
      <c r="F112" s="18"/>
      <c r="G112" s="18"/>
      <c r="H112" s="18"/>
      <c r="I112" s="18"/>
      <c r="J112" s="18"/>
      <c r="K112" s="18"/>
      <c r="L112" s="18"/>
      <c r="M112" s="18"/>
      <c r="N112" s="18">
        <f t="shared" si="6"/>
        <v>1300560000</v>
      </c>
      <c r="O112" s="18"/>
      <c r="P112" s="19">
        <v>1300560000</v>
      </c>
      <c r="Q112" s="18"/>
      <c r="R112" s="18"/>
      <c r="S112" s="18"/>
      <c r="T112" s="18"/>
      <c r="U112" s="18"/>
      <c r="V112" s="18"/>
      <c r="W112" s="18"/>
      <c r="X112" s="18"/>
      <c r="Y112" s="18">
        <f t="shared" si="7"/>
        <v>0</v>
      </c>
      <c r="Z112" s="19"/>
      <c r="AA112" s="19"/>
      <c r="AB112" s="20"/>
      <c r="AC112" s="20"/>
      <c r="AD112" s="20"/>
      <c r="AE112" s="20"/>
      <c r="AF112" s="20"/>
      <c r="AG112" s="20"/>
      <c r="AH112" s="20"/>
      <c r="AI112" s="20"/>
      <c r="AJ112" s="20"/>
    </row>
    <row r="113" spans="1:44" ht="34.6" x14ac:dyDescent="0.3">
      <c r="A113" s="16">
        <v>101</v>
      </c>
      <c r="B113" s="17" t="s">
        <v>119</v>
      </c>
      <c r="C113" s="18">
        <f t="shared" si="5"/>
        <v>121200000</v>
      </c>
      <c r="D113" s="19"/>
      <c r="E113" s="19">
        <v>121200000</v>
      </c>
      <c r="F113" s="18"/>
      <c r="G113" s="18"/>
      <c r="H113" s="18"/>
      <c r="I113" s="18"/>
      <c r="J113" s="18"/>
      <c r="K113" s="18"/>
      <c r="L113" s="18"/>
      <c r="M113" s="18"/>
      <c r="N113" s="18">
        <f t="shared" si="6"/>
        <v>121200000</v>
      </c>
      <c r="O113" s="18"/>
      <c r="P113" s="19">
        <v>121200000</v>
      </c>
      <c r="Q113" s="18"/>
      <c r="R113" s="18"/>
      <c r="S113" s="18"/>
      <c r="T113" s="18"/>
      <c r="U113" s="18"/>
      <c r="V113" s="18"/>
      <c r="W113" s="18"/>
      <c r="X113" s="18"/>
      <c r="Y113" s="18">
        <f t="shared" si="7"/>
        <v>0</v>
      </c>
      <c r="Z113" s="19"/>
      <c r="AA113" s="19"/>
      <c r="AB113" s="20"/>
      <c r="AC113" s="20"/>
      <c r="AD113" s="20"/>
      <c r="AE113" s="20"/>
      <c r="AF113" s="20"/>
      <c r="AG113" s="20"/>
      <c r="AH113" s="20"/>
      <c r="AI113" s="20"/>
      <c r="AJ113" s="20"/>
    </row>
    <row r="114" spans="1:44" ht="51.85" x14ac:dyDescent="0.3">
      <c r="A114" s="16">
        <v>102</v>
      </c>
      <c r="B114" s="17" t="s">
        <v>105</v>
      </c>
      <c r="C114" s="18">
        <f t="shared" si="5"/>
        <v>159600000</v>
      </c>
      <c r="D114" s="19"/>
      <c r="E114" s="19">
        <v>159600000</v>
      </c>
      <c r="F114" s="18"/>
      <c r="G114" s="18"/>
      <c r="H114" s="18"/>
      <c r="I114" s="18"/>
      <c r="J114" s="18"/>
      <c r="K114" s="18"/>
      <c r="L114" s="18"/>
      <c r="M114" s="18"/>
      <c r="N114" s="18">
        <f t="shared" si="6"/>
        <v>159600000</v>
      </c>
      <c r="O114" s="18"/>
      <c r="P114" s="19">
        <v>159600000</v>
      </c>
      <c r="Q114" s="18"/>
      <c r="R114" s="18"/>
      <c r="S114" s="18"/>
      <c r="T114" s="18"/>
      <c r="U114" s="18"/>
      <c r="V114" s="18"/>
      <c r="W114" s="18"/>
      <c r="X114" s="18"/>
      <c r="Y114" s="18">
        <f t="shared" si="7"/>
        <v>0</v>
      </c>
      <c r="Z114" s="19"/>
      <c r="AA114" s="19"/>
      <c r="AB114" s="20"/>
      <c r="AC114" s="20"/>
      <c r="AD114" s="20"/>
      <c r="AE114" s="20"/>
      <c r="AF114" s="20"/>
      <c r="AG114" s="20"/>
      <c r="AH114" s="20"/>
      <c r="AI114" s="20"/>
      <c r="AJ114" s="20"/>
    </row>
    <row r="115" spans="1:44" s="53" customFormat="1" ht="51.85" x14ac:dyDescent="0.3">
      <c r="A115" s="16">
        <v>103</v>
      </c>
      <c r="B115" s="17" t="s">
        <v>41</v>
      </c>
      <c r="C115" s="18">
        <f t="shared" si="5"/>
        <v>62400000</v>
      </c>
      <c r="D115" s="19"/>
      <c r="E115" s="19">
        <v>62400000</v>
      </c>
      <c r="F115" s="18"/>
      <c r="G115" s="18"/>
      <c r="H115" s="18"/>
      <c r="I115" s="18"/>
      <c r="J115" s="18"/>
      <c r="K115" s="18"/>
      <c r="L115" s="18"/>
      <c r="M115" s="18"/>
      <c r="N115" s="18">
        <f t="shared" si="6"/>
        <v>62400000</v>
      </c>
      <c r="O115" s="18"/>
      <c r="P115" s="19">
        <v>62400000</v>
      </c>
      <c r="Q115" s="18"/>
      <c r="R115" s="18"/>
      <c r="S115" s="18"/>
      <c r="T115" s="18"/>
      <c r="U115" s="18"/>
      <c r="V115" s="18"/>
      <c r="W115" s="18"/>
      <c r="X115" s="18"/>
      <c r="Y115" s="18">
        <f t="shared" si="7"/>
        <v>0</v>
      </c>
      <c r="Z115" s="19"/>
      <c r="AA115" s="19"/>
      <c r="AB115" s="20"/>
      <c r="AC115" s="20"/>
      <c r="AD115" s="20"/>
      <c r="AE115" s="20"/>
      <c r="AF115" s="20"/>
      <c r="AG115" s="20"/>
      <c r="AH115" s="20"/>
      <c r="AI115" s="20"/>
      <c r="AJ115" s="20"/>
      <c r="AK115" s="52"/>
      <c r="AL115" s="52"/>
      <c r="AM115" s="52"/>
      <c r="AN115" s="52"/>
      <c r="AO115" s="52"/>
      <c r="AP115" s="52"/>
      <c r="AQ115" s="52"/>
      <c r="AR115" s="52"/>
    </row>
    <row r="116" spans="1:44" ht="51.85" x14ac:dyDescent="0.3">
      <c r="A116" s="16">
        <v>104</v>
      </c>
      <c r="B116" s="17" t="s">
        <v>163</v>
      </c>
      <c r="C116" s="18">
        <f t="shared" si="5"/>
        <v>96000000</v>
      </c>
      <c r="D116" s="19"/>
      <c r="E116" s="19">
        <v>96000000</v>
      </c>
      <c r="F116" s="18"/>
      <c r="G116" s="18"/>
      <c r="H116" s="18"/>
      <c r="I116" s="18"/>
      <c r="J116" s="18"/>
      <c r="K116" s="18"/>
      <c r="L116" s="18"/>
      <c r="M116" s="18"/>
      <c r="N116" s="18">
        <f t="shared" si="6"/>
        <v>96000000</v>
      </c>
      <c r="O116" s="18"/>
      <c r="P116" s="19">
        <v>96000000</v>
      </c>
      <c r="Q116" s="18"/>
      <c r="R116" s="18"/>
      <c r="S116" s="18"/>
      <c r="T116" s="18"/>
      <c r="U116" s="18"/>
      <c r="V116" s="18"/>
      <c r="W116" s="18"/>
      <c r="X116" s="18"/>
      <c r="Y116" s="18">
        <f t="shared" si="7"/>
        <v>0</v>
      </c>
      <c r="Z116" s="19"/>
      <c r="AA116" s="19"/>
      <c r="AB116" s="20"/>
      <c r="AC116" s="20"/>
      <c r="AD116" s="20"/>
      <c r="AE116" s="20"/>
      <c r="AF116" s="20"/>
      <c r="AG116" s="20"/>
      <c r="AH116" s="20"/>
      <c r="AI116" s="20"/>
      <c r="AJ116" s="20"/>
    </row>
    <row r="117" spans="1:44" s="51" customFormat="1" ht="34.6" x14ac:dyDescent="0.3">
      <c r="A117" s="16">
        <v>105</v>
      </c>
      <c r="B117" s="22" t="s">
        <v>42</v>
      </c>
      <c r="C117" s="23">
        <f t="shared" si="5"/>
        <v>56400000</v>
      </c>
      <c r="D117" s="24"/>
      <c r="E117" s="24">
        <v>56400000</v>
      </c>
      <c r="F117" s="23"/>
      <c r="G117" s="23"/>
      <c r="H117" s="23"/>
      <c r="I117" s="23"/>
      <c r="J117" s="23"/>
      <c r="K117" s="23"/>
      <c r="L117" s="23"/>
      <c r="M117" s="23"/>
      <c r="N117" s="18">
        <f t="shared" si="6"/>
        <v>56400000</v>
      </c>
      <c r="O117" s="23"/>
      <c r="P117" s="24">
        <v>56400000</v>
      </c>
      <c r="Q117" s="23"/>
      <c r="R117" s="23"/>
      <c r="S117" s="23"/>
      <c r="T117" s="23"/>
      <c r="U117" s="23"/>
      <c r="V117" s="23"/>
      <c r="W117" s="23"/>
      <c r="X117" s="23"/>
      <c r="Y117" s="18">
        <f t="shared" si="7"/>
        <v>0</v>
      </c>
      <c r="Z117" s="24"/>
      <c r="AA117" s="24"/>
      <c r="AB117" s="25"/>
      <c r="AC117" s="25"/>
      <c r="AD117" s="25"/>
      <c r="AE117" s="25"/>
      <c r="AF117" s="25"/>
      <c r="AG117" s="25"/>
      <c r="AH117" s="25"/>
      <c r="AI117" s="25"/>
      <c r="AJ117" s="25"/>
      <c r="AK117" s="50"/>
      <c r="AL117" s="50"/>
      <c r="AM117" s="50"/>
      <c r="AN117" s="50"/>
      <c r="AO117" s="50"/>
      <c r="AP117" s="50"/>
      <c r="AQ117" s="50"/>
      <c r="AR117" s="50"/>
    </row>
    <row r="118" spans="1:44" ht="34.6" x14ac:dyDescent="0.3">
      <c r="A118" s="16">
        <v>106</v>
      </c>
      <c r="B118" s="17" t="s">
        <v>64</v>
      </c>
      <c r="C118" s="18">
        <f t="shared" si="5"/>
        <v>43920000</v>
      </c>
      <c r="D118" s="19"/>
      <c r="E118" s="19">
        <v>43920000</v>
      </c>
      <c r="F118" s="18"/>
      <c r="G118" s="18"/>
      <c r="H118" s="18"/>
      <c r="I118" s="18"/>
      <c r="J118" s="18"/>
      <c r="K118" s="18"/>
      <c r="L118" s="18"/>
      <c r="M118" s="18"/>
      <c r="N118" s="18">
        <f t="shared" si="6"/>
        <v>43920000</v>
      </c>
      <c r="O118" s="18"/>
      <c r="P118" s="19">
        <v>43920000</v>
      </c>
      <c r="Q118" s="18"/>
      <c r="R118" s="18"/>
      <c r="S118" s="18"/>
      <c r="T118" s="18"/>
      <c r="U118" s="18"/>
      <c r="V118" s="18"/>
      <c r="W118" s="18"/>
      <c r="X118" s="18"/>
      <c r="Y118" s="18">
        <f t="shared" si="7"/>
        <v>0</v>
      </c>
      <c r="Z118" s="19"/>
      <c r="AA118" s="19"/>
      <c r="AB118" s="20"/>
      <c r="AC118" s="20"/>
      <c r="AD118" s="20"/>
      <c r="AE118" s="20"/>
      <c r="AF118" s="20"/>
      <c r="AG118" s="20"/>
      <c r="AH118" s="20"/>
      <c r="AI118" s="20"/>
      <c r="AJ118" s="20"/>
    </row>
    <row r="119" spans="1:44" ht="34.6" x14ac:dyDescent="0.3">
      <c r="A119" s="16">
        <v>107</v>
      </c>
      <c r="B119" s="17" t="s">
        <v>56</v>
      </c>
      <c r="C119" s="18">
        <f t="shared" si="5"/>
        <v>272400000</v>
      </c>
      <c r="D119" s="19"/>
      <c r="E119" s="19">
        <v>272400000</v>
      </c>
      <c r="F119" s="18"/>
      <c r="G119" s="18"/>
      <c r="H119" s="18"/>
      <c r="I119" s="18"/>
      <c r="J119" s="18"/>
      <c r="K119" s="18"/>
      <c r="L119" s="18"/>
      <c r="M119" s="18"/>
      <c r="N119" s="18">
        <f t="shared" si="6"/>
        <v>272400000</v>
      </c>
      <c r="O119" s="18"/>
      <c r="P119" s="19">
        <v>272400000</v>
      </c>
      <c r="Q119" s="18"/>
      <c r="R119" s="18"/>
      <c r="S119" s="18"/>
      <c r="T119" s="18"/>
      <c r="U119" s="18"/>
      <c r="V119" s="18"/>
      <c r="W119" s="18"/>
      <c r="X119" s="18"/>
      <c r="Y119" s="18">
        <f t="shared" si="7"/>
        <v>0</v>
      </c>
      <c r="Z119" s="19"/>
      <c r="AA119" s="19"/>
      <c r="AB119" s="20"/>
      <c r="AC119" s="20"/>
      <c r="AD119" s="20"/>
      <c r="AE119" s="20"/>
      <c r="AF119" s="20"/>
      <c r="AG119" s="20"/>
      <c r="AH119" s="20"/>
      <c r="AI119" s="20"/>
      <c r="AJ119" s="20"/>
    </row>
    <row r="120" spans="1:44" ht="34.6" x14ac:dyDescent="0.3">
      <c r="A120" s="16">
        <v>108</v>
      </c>
      <c r="B120" s="17" t="s">
        <v>45</v>
      </c>
      <c r="C120" s="18">
        <f t="shared" si="5"/>
        <v>505680000</v>
      </c>
      <c r="D120" s="19"/>
      <c r="E120" s="19">
        <v>505680000</v>
      </c>
      <c r="F120" s="18"/>
      <c r="G120" s="18"/>
      <c r="H120" s="18"/>
      <c r="I120" s="18"/>
      <c r="J120" s="18"/>
      <c r="K120" s="18"/>
      <c r="L120" s="18"/>
      <c r="M120" s="18"/>
      <c r="N120" s="18">
        <f t="shared" si="6"/>
        <v>505680000</v>
      </c>
      <c r="O120" s="18"/>
      <c r="P120" s="19">
        <v>505680000</v>
      </c>
      <c r="Q120" s="18"/>
      <c r="R120" s="18"/>
      <c r="S120" s="18"/>
      <c r="T120" s="18"/>
      <c r="U120" s="18"/>
      <c r="V120" s="18"/>
      <c r="W120" s="18"/>
      <c r="X120" s="18"/>
      <c r="Y120" s="18">
        <f t="shared" si="7"/>
        <v>0</v>
      </c>
      <c r="Z120" s="19"/>
      <c r="AA120" s="19"/>
      <c r="AB120" s="20"/>
      <c r="AC120" s="20"/>
      <c r="AD120" s="20"/>
      <c r="AE120" s="20"/>
      <c r="AF120" s="20"/>
      <c r="AG120" s="20"/>
      <c r="AH120" s="20"/>
      <c r="AI120" s="20"/>
      <c r="AJ120" s="20"/>
    </row>
    <row r="121" spans="1:44" ht="34.6" x14ac:dyDescent="0.3">
      <c r="A121" s="16">
        <v>109</v>
      </c>
      <c r="B121" s="17" t="s">
        <v>46</v>
      </c>
      <c r="C121" s="18">
        <f t="shared" si="5"/>
        <v>231600000</v>
      </c>
      <c r="D121" s="19"/>
      <c r="E121" s="19">
        <v>231600000</v>
      </c>
      <c r="F121" s="18"/>
      <c r="G121" s="18"/>
      <c r="H121" s="18"/>
      <c r="I121" s="18"/>
      <c r="J121" s="18"/>
      <c r="K121" s="18"/>
      <c r="L121" s="18"/>
      <c r="M121" s="18"/>
      <c r="N121" s="18">
        <f t="shared" si="6"/>
        <v>231600000</v>
      </c>
      <c r="O121" s="18"/>
      <c r="P121" s="19">
        <v>231600000</v>
      </c>
      <c r="Q121" s="18"/>
      <c r="R121" s="18"/>
      <c r="S121" s="18"/>
      <c r="T121" s="18"/>
      <c r="U121" s="18"/>
      <c r="V121" s="18"/>
      <c r="W121" s="18"/>
      <c r="X121" s="18"/>
      <c r="Y121" s="18">
        <f t="shared" si="7"/>
        <v>0</v>
      </c>
      <c r="Z121" s="19"/>
      <c r="AA121" s="19"/>
      <c r="AB121" s="20"/>
      <c r="AC121" s="20"/>
      <c r="AD121" s="20"/>
      <c r="AE121" s="20"/>
      <c r="AF121" s="20"/>
      <c r="AG121" s="20"/>
      <c r="AH121" s="20"/>
      <c r="AI121" s="20"/>
      <c r="AJ121" s="20"/>
    </row>
    <row r="122" spans="1:44" x14ac:dyDescent="0.3">
      <c r="A122" s="16">
        <v>110</v>
      </c>
      <c r="B122" s="30" t="s">
        <v>173</v>
      </c>
      <c r="C122" s="18">
        <f t="shared" si="5"/>
        <v>219583426636</v>
      </c>
      <c r="D122" s="19">
        <v>219583426636</v>
      </c>
      <c r="E122" s="19"/>
      <c r="F122" s="18"/>
      <c r="G122" s="18"/>
      <c r="H122" s="18"/>
      <c r="I122" s="18"/>
      <c r="J122" s="18"/>
      <c r="K122" s="18"/>
      <c r="L122" s="18"/>
      <c r="M122" s="18"/>
      <c r="N122" s="18">
        <f t="shared" si="6"/>
        <v>226048900302</v>
      </c>
      <c r="O122" s="18">
        <v>226048900302</v>
      </c>
      <c r="P122" s="19"/>
      <c r="Q122" s="18"/>
      <c r="R122" s="18"/>
      <c r="S122" s="18"/>
      <c r="T122" s="18"/>
      <c r="U122" s="18"/>
      <c r="V122" s="18"/>
      <c r="W122" s="18"/>
      <c r="X122" s="18"/>
      <c r="Y122" s="18">
        <f t="shared" si="7"/>
        <v>0</v>
      </c>
      <c r="Z122" s="19"/>
      <c r="AA122" s="19"/>
      <c r="AB122" s="20"/>
      <c r="AC122" s="20"/>
      <c r="AD122" s="20"/>
      <c r="AE122" s="20"/>
      <c r="AF122" s="20"/>
      <c r="AG122" s="20"/>
      <c r="AH122" s="20"/>
      <c r="AI122" s="20"/>
      <c r="AJ122" s="20"/>
    </row>
    <row r="123" spans="1:44" x14ac:dyDescent="0.3">
      <c r="A123" s="16">
        <v>111</v>
      </c>
      <c r="B123" s="17" t="s">
        <v>70</v>
      </c>
      <c r="C123" s="18">
        <f t="shared" si="5"/>
        <v>0</v>
      </c>
      <c r="D123" s="19">
        <v>0</v>
      </c>
      <c r="E123" s="19"/>
      <c r="F123" s="18"/>
      <c r="G123" s="18"/>
      <c r="H123" s="18"/>
      <c r="I123" s="18"/>
      <c r="J123" s="18"/>
      <c r="K123" s="18"/>
      <c r="L123" s="18"/>
      <c r="M123" s="18"/>
      <c r="N123" s="18">
        <f t="shared" si="6"/>
        <v>6944478940</v>
      </c>
      <c r="O123" s="18">
        <v>6944478940</v>
      </c>
      <c r="P123" s="19"/>
      <c r="Q123" s="18"/>
      <c r="R123" s="18"/>
      <c r="S123" s="18"/>
      <c r="T123" s="18"/>
      <c r="U123" s="18"/>
      <c r="V123" s="18"/>
      <c r="W123" s="18"/>
      <c r="X123" s="18"/>
      <c r="Y123" s="18">
        <f t="shared" si="7"/>
        <v>0</v>
      </c>
      <c r="Z123" s="19"/>
      <c r="AA123" s="19"/>
      <c r="AB123" s="20"/>
      <c r="AC123" s="20"/>
      <c r="AD123" s="20"/>
      <c r="AE123" s="20"/>
      <c r="AF123" s="20"/>
      <c r="AG123" s="20"/>
      <c r="AH123" s="20"/>
      <c r="AI123" s="20"/>
      <c r="AJ123" s="20"/>
    </row>
    <row r="124" spans="1:44" ht="34.6" x14ac:dyDescent="0.3">
      <c r="A124" s="16">
        <v>112</v>
      </c>
      <c r="B124" s="17" t="s">
        <v>71</v>
      </c>
      <c r="C124" s="18">
        <f t="shared" si="5"/>
        <v>0</v>
      </c>
      <c r="D124" s="19">
        <v>0</v>
      </c>
      <c r="E124" s="19"/>
      <c r="F124" s="18"/>
      <c r="G124" s="18"/>
      <c r="H124" s="18"/>
      <c r="I124" s="18"/>
      <c r="J124" s="18"/>
      <c r="K124" s="18"/>
      <c r="L124" s="18"/>
      <c r="M124" s="18"/>
      <c r="N124" s="18">
        <f t="shared" si="6"/>
        <v>495258800</v>
      </c>
      <c r="O124" s="18">
        <v>495258800</v>
      </c>
      <c r="P124" s="19"/>
      <c r="Q124" s="18"/>
      <c r="R124" s="18"/>
      <c r="S124" s="18"/>
      <c r="T124" s="18"/>
      <c r="U124" s="18"/>
      <c r="V124" s="18"/>
      <c r="W124" s="18"/>
      <c r="X124" s="18"/>
      <c r="Y124" s="18">
        <f t="shared" si="7"/>
        <v>0</v>
      </c>
      <c r="Z124" s="19"/>
      <c r="AA124" s="19"/>
      <c r="AB124" s="20"/>
      <c r="AC124" s="20"/>
      <c r="AD124" s="20"/>
      <c r="AE124" s="20"/>
      <c r="AF124" s="20"/>
      <c r="AG124" s="20"/>
      <c r="AH124" s="20"/>
      <c r="AI124" s="20"/>
      <c r="AJ124" s="20"/>
    </row>
    <row r="125" spans="1:44" ht="34.6" x14ac:dyDescent="0.3">
      <c r="A125" s="16">
        <v>113</v>
      </c>
      <c r="B125" s="17" t="s">
        <v>72</v>
      </c>
      <c r="C125" s="18">
        <f t="shared" si="5"/>
        <v>12000000000</v>
      </c>
      <c r="D125" s="19">
        <v>12000000000</v>
      </c>
      <c r="E125" s="19"/>
      <c r="F125" s="18"/>
      <c r="G125" s="18"/>
      <c r="H125" s="18"/>
      <c r="I125" s="18"/>
      <c r="J125" s="18"/>
      <c r="K125" s="18"/>
      <c r="L125" s="18"/>
      <c r="M125" s="18"/>
      <c r="N125" s="18">
        <f t="shared" si="6"/>
        <v>5682263000</v>
      </c>
      <c r="O125" s="18">
        <v>5682263000</v>
      </c>
      <c r="P125" s="19"/>
      <c r="Q125" s="18"/>
      <c r="R125" s="18"/>
      <c r="S125" s="18"/>
      <c r="T125" s="18"/>
      <c r="U125" s="18"/>
      <c r="V125" s="18"/>
      <c r="W125" s="18"/>
      <c r="X125" s="18"/>
      <c r="Y125" s="18">
        <f t="shared" si="7"/>
        <v>0</v>
      </c>
      <c r="Z125" s="19"/>
      <c r="AA125" s="19"/>
      <c r="AB125" s="20"/>
      <c r="AC125" s="20"/>
      <c r="AD125" s="20"/>
      <c r="AE125" s="20"/>
      <c r="AF125" s="20"/>
      <c r="AG125" s="20"/>
      <c r="AH125" s="20"/>
      <c r="AI125" s="20"/>
      <c r="AJ125" s="20"/>
    </row>
    <row r="126" spans="1:44" x14ac:dyDescent="0.3">
      <c r="A126" s="16">
        <v>114</v>
      </c>
      <c r="B126" s="17" t="s">
        <v>174</v>
      </c>
      <c r="C126" s="18">
        <f t="shared" si="5"/>
        <v>4800000000</v>
      </c>
      <c r="D126" s="19">
        <v>4800000000</v>
      </c>
      <c r="E126" s="19"/>
      <c r="F126" s="18"/>
      <c r="G126" s="18"/>
      <c r="H126" s="18"/>
      <c r="I126" s="18"/>
      <c r="J126" s="18"/>
      <c r="K126" s="18"/>
      <c r="L126" s="18"/>
      <c r="M126" s="18"/>
      <c r="N126" s="18">
        <f t="shared" si="6"/>
        <v>11679593900</v>
      </c>
      <c r="O126" s="18">
        <v>11679593900</v>
      </c>
      <c r="P126" s="19"/>
      <c r="Q126" s="18"/>
      <c r="R126" s="18"/>
      <c r="S126" s="18"/>
      <c r="T126" s="18"/>
      <c r="U126" s="18"/>
      <c r="V126" s="18"/>
      <c r="W126" s="18"/>
      <c r="X126" s="18"/>
      <c r="Y126" s="18"/>
      <c r="Z126" s="19"/>
      <c r="AA126" s="19"/>
      <c r="AB126" s="20"/>
      <c r="AC126" s="20"/>
      <c r="AD126" s="20"/>
      <c r="AE126" s="20"/>
      <c r="AF126" s="20"/>
      <c r="AG126" s="20"/>
      <c r="AH126" s="20"/>
      <c r="AI126" s="20"/>
      <c r="AJ126" s="20"/>
    </row>
    <row r="127" spans="1:44" ht="51.85" x14ac:dyDescent="0.3">
      <c r="A127" s="16">
        <v>115</v>
      </c>
      <c r="B127" s="17" t="s">
        <v>78</v>
      </c>
      <c r="C127" s="18">
        <f t="shared" si="5"/>
        <v>12600000000</v>
      </c>
      <c r="D127" s="19">
        <v>12600000000</v>
      </c>
      <c r="E127" s="19"/>
      <c r="F127" s="18"/>
      <c r="G127" s="18"/>
      <c r="H127" s="18"/>
      <c r="I127" s="18"/>
      <c r="J127" s="18"/>
      <c r="K127" s="18"/>
      <c r="L127" s="18"/>
      <c r="M127" s="18"/>
      <c r="N127" s="18">
        <f t="shared" si="6"/>
        <v>1763369000</v>
      </c>
      <c r="O127" s="18">
        <v>1763369000</v>
      </c>
      <c r="P127" s="19"/>
      <c r="Q127" s="18"/>
      <c r="R127" s="18"/>
      <c r="S127" s="18"/>
      <c r="T127" s="18"/>
      <c r="U127" s="18"/>
      <c r="V127" s="18"/>
      <c r="W127" s="18"/>
      <c r="X127" s="18"/>
      <c r="Y127" s="18"/>
      <c r="Z127" s="19"/>
      <c r="AA127" s="19"/>
      <c r="AB127" s="20"/>
      <c r="AC127" s="20"/>
      <c r="AD127" s="20"/>
      <c r="AE127" s="20"/>
      <c r="AF127" s="20"/>
      <c r="AG127" s="20"/>
      <c r="AH127" s="20"/>
      <c r="AI127" s="20"/>
      <c r="AJ127" s="20"/>
    </row>
    <row r="128" spans="1:44" ht="34.6" x14ac:dyDescent="0.3">
      <c r="A128" s="16">
        <v>116</v>
      </c>
      <c r="B128" s="31" t="s">
        <v>113</v>
      </c>
      <c r="C128" s="18">
        <f t="shared" si="5"/>
        <v>0</v>
      </c>
      <c r="D128" s="19">
        <v>0</v>
      </c>
      <c r="E128" s="19"/>
      <c r="F128" s="18"/>
      <c r="G128" s="18"/>
      <c r="H128" s="18"/>
      <c r="I128" s="18"/>
      <c r="J128" s="18"/>
      <c r="K128" s="18"/>
      <c r="L128" s="18"/>
      <c r="M128" s="18"/>
      <c r="N128" s="18">
        <f t="shared" si="6"/>
        <v>370608300</v>
      </c>
      <c r="O128" s="18">
        <v>370608300</v>
      </c>
      <c r="P128" s="19"/>
      <c r="Q128" s="18"/>
      <c r="R128" s="18"/>
      <c r="S128" s="18"/>
      <c r="T128" s="18"/>
      <c r="U128" s="18"/>
      <c r="V128" s="18"/>
      <c r="W128" s="18"/>
      <c r="X128" s="18"/>
      <c r="Y128" s="18"/>
      <c r="Z128" s="19"/>
      <c r="AA128" s="19"/>
      <c r="AB128" s="20"/>
      <c r="AC128" s="20"/>
      <c r="AD128" s="20"/>
      <c r="AE128" s="20"/>
      <c r="AF128" s="20"/>
      <c r="AG128" s="20"/>
      <c r="AH128" s="20"/>
      <c r="AI128" s="20"/>
      <c r="AJ128" s="20"/>
    </row>
    <row r="129" spans="1:44" ht="51.85" x14ac:dyDescent="0.3">
      <c r="A129" s="16">
        <v>117</v>
      </c>
      <c r="B129" s="31" t="s">
        <v>175</v>
      </c>
      <c r="C129" s="18">
        <f t="shared" si="5"/>
        <v>1647049500</v>
      </c>
      <c r="D129" s="19">
        <v>1647049500</v>
      </c>
      <c r="E129" s="19"/>
      <c r="F129" s="18"/>
      <c r="G129" s="18"/>
      <c r="H129" s="18"/>
      <c r="I129" s="18"/>
      <c r="J129" s="18"/>
      <c r="K129" s="18"/>
      <c r="L129" s="18"/>
      <c r="M129" s="18"/>
      <c r="N129" s="18">
        <f t="shared" si="6"/>
        <v>1642648500</v>
      </c>
      <c r="O129" s="18">
        <v>1642648500</v>
      </c>
      <c r="P129" s="19"/>
      <c r="Q129" s="18"/>
      <c r="R129" s="18"/>
      <c r="S129" s="18"/>
      <c r="T129" s="18"/>
      <c r="U129" s="18"/>
      <c r="V129" s="18"/>
      <c r="W129" s="18"/>
      <c r="X129" s="18"/>
      <c r="Y129" s="18"/>
      <c r="Z129" s="19"/>
      <c r="AA129" s="19"/>
      <c r="AB129" s="20"/>
      <c r="AC129" s="20"/>
      <c r="AD129" s="20"/>
      <c r="AE129" s="20"/>
      <c r="AF129" s="20"/>
      <c r="AG129" s="20"/>
      <c r="AH129" s="20"/>
      <c r="AI129" s="20"/>
      <c r="AJ129" s="20"/>
    </row>
    <row r="130" spans="1:44" ht="51.85" x14ac:dyDescent="0.3">
      <c r="A130" s="16">
        <v>118</v>
      </c>
      <c r="B130" s="31" t="s">
        <v>176</v>
      </c>
      <c r="C130" s="18">
        <f t="shared" si="5"/>
        <v>852622000</v>
      </c>
      <c r="D130" s="32">
        <v>852622000</v>
      </c>
      <c r="E130" s="19"/>
      <c r="F130" s="18"/>
      <c r="G130" s="18"/>
      <c r="H130" s="18"/>
      <c r="I130" s="18"/>
      <c r="J130" s="18"/>
      <c r="K130" s="18"/>
      <c r="L130" s="18"/>
      <c r="M130" s="18"/>
      <c r="N130" s="18">
        <f t="shared" si="6"/>
        <v>852622000</v>
      </c>
      <c r="O130" s="18">
        <v>852622000</v>
      </c>
      <c r="P130" s="19"/>
      <c r="Q130" s="18"/>
      <c r="R130" s="18"/>
      <c r="S130" s="18"/>
      <c r="T130" s="18"/>
      <c r="U130" s="18"/>
      <c r="V130" s="18"/>
      <c r="W130" s="18"/>
      <c r="X130" s="18"/>
      <c r="Y130" s="18"/>
      <c r="Z130" s="19"/>
      <c r="AA130" s="19"/>
      <c r="AB130" s="20"/>
      <c r="AC130" s="20"/>
      <c r="AD130" s="20"/>
      <c r="AE130" s="20"/>
      <c r="AF130" s="20"/>
      <c r="AG130" s="20"/>
      <c r="AH130" s="20"/>
      <c r="AI130" s="20"/>
      <c r="AJ130" s="20"/>
    </row>
    <row r="131" spans="1:44" ht="51.85" x14ac:dyDescent="0.3">
      <c r="A131" s="16">
        <v>119</v>
      </c>
      <c r="B131" s="31" t="s">
        <v>177</v>
      </c>
      <c r="C131" s="18">
        <f t="shared" si="5"/>
        <v>8722898000</v>
      </c>
      <c r="D131" s="19">
        <v>8722898000</v>
      </c>
      <c r="E131" s="19"/>
      <c r="F131" s="18"/>
      <c r="G131" s="18"/>
      <c r="H131" s="18"/>
      <c r="I131" s="18"/>
      <c r="J131" s="18"/>
      <c r="K131" s="18"/>
      <c r="L131" s="18"/>
      <c r="M131" s="18"/>
      <c r="N131" s="18">
        <f t="shared" si="6"/>
        <v>7031367000</v>
      </c>
      <c r="O131" s="18">
        <v>7031367000</v>
      </c>
      <c r="P131" s="19"/>
      <c r="Q131" s="18"/>
      <c r="R131" s="18"/>
      <c r="S131" s="18"/>
      <c r="T131" s="18"/>
      <c r="U131" s="18"/>
      <c r="V131" s="18"/>
      <c r="W131" s="18"/>
      <c r="X131" s="18"/>
      <c r="Y131" s="18"/>
      <c r="Z131" s="19"/>
      <c r="AA131" s="19"/>
      <c r="AB131" s="20"/>
      <c r="AC131" s="20"/>
      <c r="AD131" s="20"/>
      <c r="AE131" s="20"/>
      <c r="AF131" s="20"/>
      <c r="AG131" s="20"/>
      <c r="AH131" s="20"/>
      <c r="AI131" s="20"/>
      <c r="AJ131" s="20"/>
    </row>
    <row r="132" spans="1:44" ht="34.6" x14ac:dyDescent="0.3">
      <c r="A132" s="16">
        <v>120</v>
      </c>
      <c r="B132" s="31" t="s">
        <v>76</v>
      </c>
      <c r="C132" s="18">
        <f t="shared" si="5"/>
        <v>680000000000</v>
      </c>
      <c r="D132" s="19">
        <v>680000000000</v>
      </c>
      <c r="E132" s="19"/>
      <c r="F132" s="18"/>
      <c r="G132" s="18"/>
      <c r="H132" s="18"/>
      <c r="I132" s="18"/>
      <c r="J132" s="18"/>
      <c r="K132" s="18"/>
      <c r="L132" s="18"/>
      <c r="M132" s="18"/>
      <c r="N132" s="18">
        <f t="shared" si="6"/>
        <v>231629201704</v>
      </c>
      <c r="O132" s="18">
        <v>231629201704</v>
      </c>
      <c r="P132" s="19"/>
      <c r="Q132" s="18"/>
      <c r="R132" s="18"/>
      <c r="S132" s="18"/>
      <c r="T132" s="18"/>
      <c r="U132" s="18"/>
      <c r="V132" s="18"/>
      <c r="W132" s="18"/>
      <c r="X132" s="18"/>
      <c r="Y132" s="18"/>
      <c r="Z132" s="19"/>
      <c r="AA132" s="19"/>
      <c r="AB132" s="20"/>
      <c r="AC132" s="20"/>
      <c r="AD132" s="20"/>
      <c r="AE132" s="20"/>
      <c r="AF132" s="20"/>
      <c r="AG132" s="20"/>
      <c r="AH132" s="20"/>
      <c r="AI132" s="20"/>
      <c r="AJ132" s="20"/>
    </row>
    <row r="133" spans="1:44" ht="34.6" x14ac:dyDescent="0.3">
      <c r="A133" s="16">
        <v>121</v>
      </c>
      <c r="B133" s="31" t="s">
        <v>178</v>
      </c>
      <c r="C133" s="18">
        <f t="shared" si="5"/>
        <v>3717000000</v>
      </c>
      <c r="D133" s="19">
        <v>3717000000</v>
      </c>
      <c r="E133" s="19"/>
      <c r="F133" s="18"/>
      <c r="G133" s="18"/>
      <c r="H133" s="18"/>
      <c r="I133" s="18"/>
      <c r="J133" s="18"/>
      <c r="K133" s="18"/>
      <c r="L133" s="18"/>
      <c r="M133" s="18"/>
      <c r="N133" s="18">
        <f t="shared" si="6"/>
        <v>3621863361</v>
      </c>
      <c r="O133" s="18">
        <v>3621863361</v>
      </c>
      <c r="P133" s="19"/>
      <c r="Q133" s="18"/>
      <c r="R133" s="18"/>
      <c r="S133" s="18"/>
      <c r="T133" s="18"/>
      <c r="U133" s="18"/>
      <c r="V133" s="18"/>
      <c r="W133" s="18"/>
      <c r="X133" s="18"/>
      <c r="Y133" s="18"/>
      <c r="Z133" s="19"/>
      <c r="AA133" s="19"/>
      <c r="AB133" s="20"/>
      <c r="AC133" s="20"/>
      <c r="AD133" s="20"/>
      <c r="AE133" s="20"/>
      <c r="AF133" s="20"/>
      <c r="AG133" s="20"/>
      <c r="AH133" s="20"/>
      <c r="AI133" s="20"/>
      <c r="AJ133" s="20"/>
    </row>
    <row r="134" spans="1:44" ht="34.6" x14ac:dyDescent="0.3">
      <c r="A134" s="16">
        <v>122</v>
      </c>
      <c r="B134" s="31" t="s">
        <v>184</v>
      </c>
      <c r="C134" s="18">
        <f t="shared" si="5"/>
        <v>29000000000</v>
      </c>
      <c r="D134" s="18">
        <v>29000000000</v>
      </c>
      <c r="E134" s="19"/>
      <c r="F134" s="18"/>
      <c r="G134" s="18"/>
      <c r="H134" s="18"/>
      <c r="I134" s="18"/>
      <c r="J134" s="18"/>
      <c r="K134" s="18"/>
      <c r="L134" s="18"/>
      <c r="M134" s="18"/>
      <c r="N134" s="18">
        <f t="shared" si="6"/>
        <v>29000000000</v>
      </c>
      <c r="O134" s="18">
        <v>29000000000</v>
      </c>
      <c r="P134" s="19"/>
      <c r="Q134" s="18"/>
      <c r="R134" s="18"/>
      <c r="S134" s="18"/>
      <c r="T134" s="18"/>
      <c r="U134" s="18"/>
      <c r="V134" s="18"/>
      <c r="W134" s="18"/>
      <c r="X134" s="18"/>
      <c r="Y134" s="18"/>
      <c r="Z134" s="19"/>
      <c r="AA134" s="19"/>
      <c r="AB134" s="20"/>
      <c r="AC134" s="20"/>
      <c r="AD134" s="20"/>
      <c r="AE134" s="20"/>
      <c r="AF134" s="20"/>
      <c r="AG134" s="20"/>
      <c r="AH134" s="20"/>
      <c r="AI134" s="20"/>
      <c r="AJ134" s="20"/>
    </row>
    <row r="135" spans="1:44" s="55" customFormat="1" ht="31.25" customHeight="1" x14ac:dyDescent="0.3">
      <c r="A135" s="33" t="s">
        <v>16</v>
      </c>
      <c r="B135" s="34" t="s">
        <v>183</v>
      </c>
      <c r="C135" s="35">
        <f>SUM(C136:C146)</f>
        <v>2994526766228</v>
      </c>
      <c r="D135" s="35">
        <f t="shared" ref="D135:AA135" si="8">SUM(D136:D146)</f>
        <v>2994526766228</v>
      </c>
      <c r="E135" s="35">
        <f t="shared" si="8"/>
        <v>0</v>
      </c>
      <c r="F135" s="35">
        <f t="shared" si="8"/>
        <v>0</v>
      </c>
      <c r="G135" s="35">
        <f t="shared" si="8"/>
        <v>0</v>
      </c>
      <c r="H135" s="35">
        <f t="shared" si="8"/>
        <v>0</v>
      </c>
      <c r="I135" s="35"/>
      <c r="J135" s="35">
        <f t="shared" si="8"/>
        <v>0</v>
      </c>
      <c r="K135" s="35">
        <f t="shared" si="8"/>
        <v>0</v>
      </c>
      <c r="L135" s="35">
        <f t="shared" si="8"/>
        <v>0</v>
      </c>
      <c r="M135" s="35">
        <f t="shared" si="8"/>
        <v>0</v>
      </c>
      <c r="N135" s="35">
        <f t="shared" si="8"/>
        <v>11535848816225</v>
      </c>
      <c r="O135" s="35">
        <f t="shared" si="8"/>
        <v>2755746254941</v>
      </c>
      <c r="P135" s="35">
        <f t="shared" si="8"/>
        <v>0</v>
      </c>
      <c r="Q135" s="35">
        <f t="shared" si="8"/>
        <v>0</v>
      </c>
      <c r="R135" s="35">
        <f t="shared" si="8"/>
        <v>0</v>
      </c>
      <c r="S135" s="35">
        <f t="shared" si="8"/>
        <v>0</v>
      </c>
      <c r="T135" s="35">
        <f t="shared" si="8"/>
        <v>0</v>
      </c>
      <c r="U135" s="35">
        <f t="shared" si="8"/>
        <v>0</v>
      </c>
      <c r="V135" s="35">
        <f t="shared" si="8"/>
        <v>0</v>
      </c>
      <c r="W135" s="35"/>
      <c r="X135" s="35">
        <f t="shared" si="8"/>
        <v>8780102561284</v>
      </c>
      <c r="Y135" s="35">
        <f t="shared" si="8"/>
        <v>0</v>
      </c>
      <c r="Z135" s="35">
        <f t="shared" si="8"/>
        <v>0</v>
      </c>
      <c r="AA135" s="35">
        <f t="shared" si="8"/>
        <v>0</v>
      </c>
      <c r="AB135" s="3"/>
      <c r="AC135" s="3"/>
      <c r="AD135" s="3"/>
      <c r="AE135" s="3"/>
      <c r="AF135" s="3"/>
      <c r="AG135" s="3"/>
      <c r="AH135" s="3"/>
      <c r="AI135" s="3"/>
      <c r="AJ135" s="3"/>
      <c r="AK135" s="54"/>
      <c r="AL135" s="54"/>
      <c r="AM135" s="54"/>
      <c r="AN135" s="54"/>
      <c r="AO135" s="54"/>
      <c r="AP135" s="54"/>
      <c r="AQ135" s="54"/>
      <c r="AR135" s="54"/>
    </row>
    <row r="136" spans="1:44" ht="34.6" x14ac:dyDescent="0.3">
      <c r="A136" s="36">
        <v>1</v>
      </c>
      <c r="B136" s="31" t="s">
        <v>120</v>
      </c>
      <c r="C136" s="18">
        <f t="shared" si="5"/>
        <v>39295085000</v>
      </c>
      <c r="D136" s="32">
        <v>39295085000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>
        <f t="shared" si="6"/>
        <v>848584166781</v>
      </c>
      <c r="O136" s="18">
        <v>30744166781</v>
      </c>
      <c r="P136" s="18"/>
      <c r="Q136" s="18"/>
      <c r="R136" s="18"/>
      <c r="S136" s="18"/>
      <c r="T136" s="18"/>
      <c r="U136" s="18"/>
      <c r="V136" s="18"/>
      <c r="W136" s="18"/>
      <c r="X136" s="18">
        <v>817840000000</v>
      </c>
      <c r="Y136" s="18"/>
      <c r="Z136" s="18"/>
      <c r="AA136" s="18"/>
      <c r="AB136" s="20"/>
      <c r="AC136" s="20"/>
      <c r="AD136" s="20"/>
      <c r="AE136" s="20"/>
      <c r="AF136" s="20"/>
      <c r="AG136" s="20"/>
      <c r="AH136" s="20"/>
      <c r="AI136" s="20"/>
      <c r="AJ136" s="20"/>
    </row>
    <row r="137" spans="1:44" ht="34.6" x14ac:dyDescent="0.3">
      <c r="A137" s="36">
        <v>2</v>
      </c>
      <c r="B137" s="31" t="s">
        <v>106</v>
      </c>
      <c r="C137" s="18">
        <f t="shared" ref="C137:C146" si="9">SUM(D137,E137,F137,G137,H137,J137,K137)</f>
        <v>67492336000</v>
      </c>
      <c r="D137" s="32">
        <v>67492336000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>
        <f t="shared" si="6"/>
        <v>1211195513138</v>
      </c>
      <c r="O137" s="18">
        <v>123552194738</v>
      </c>
      <c r="P137" s="18"/>
      <c r="Q137" s="18"/>
      <c r="R137" s="18"/>
      <c r="S137" s="18"/>
      <c r="T137" s="18"/>
      <c r="U137" s="18"/>
      <c r="V137" s="18"/>
      <c r="W137" s="18"/>
      <c r="X137" s="18">
        <v>1087643318400</v>
      </c>
      <c r="Y137" s="18"/>
      <c r="Z137" s="18"/>
      <c r="AA137" s="18"/>
      <c r="AB137" s="20"/>
      <c r="AC137" s="20"/>
      <c r="AD137" s="20"/>
      <c r="AE137" s="20"/>
      <c r="AF137" s="20"/>
      <c r="AG137" s="20"/>
      <c r="AH137" s="20"/>
      <c r="AI137" s="20"/>
      <c r="AJ137" s="20"/>
    </row>
    <row r="138" spans="1:44" ht="34.6" x14ac:dyDescent="0.3">
      <c r="A138" s="36">
        <v>3</v>
      </c>
      <c r="B138" s="31" t="s">
        <v>107</v>
      </c>
      <c r="C138" s="18">
        <f t="shared" si="9"/>
        <v>12800000000</v>
      </c>
      <c r="D138" s="32">
        <v>12800000000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>
        <f t="shared" si="6"/>
        <v>705594378232</v>
      </c>
      <c r="O138" s="18">
        <v>149197378232</v>
      </c>
      <c r="P138" s="18"/>
      <c r="Q138" s="18"/>
      <c r="R138" s="18"/>
      <c r="S138" s="18"/>
      <c r="T138" s="18"/>
      <c r="U138" s="18"/>
      <c r="V138" s="18"/>
      <c r="W138" s="18"/>
      <c r="X138" s="18">
        <v>556397000000</v>
      </c>
      <c r="Y138" s="18"/>
      <c r="Z138" s="18"/>
      <c r="AA138" s="18"/>
      <c r="AB138" s="20"/>
      <c r="AC138" s="20"/>
      <c r="AD138" s="20"/>
      <c r="AE138" s="20"/>
      <c r="AF138" s="20"/>
      <c r="AG138" s="20"/>
      <c r="AH138" s="20"/>
      <c r="AI138" s="20"/>
      <c r="AJ138" s="20"/>
    </row>
    <row r="139" spans="1:44" ht="34.6" x14ac:dyDescent="0.3">
      <c r="A139" s="36">
        <v>4</v>
      </c>
      <c r="B139" s="31" t="s">
        <v>108</v>
      </c>
      <c r="C139" s="18">
        <f t="shared" si="9"/>
        <v>1155690186676</v>
      </c>
      <c r="D139" s="32">
        <v>1155690186676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>
        <f t="shared" si="6"/>
        <v>1525025226793</v>
      </c>
      <c r="O139" s="18">
        <v>826813766909</v>
      </c>
      <c r="P139" s="18"/>
      <c r="Q139" s="18"/>
      <c r="R139" s="18"/>
      <c r="S139" s="18"/>
      <c r="T139" s="18"/>
      <c r="U139" s="18"/>
      <c r="V139" s="18"/>
      <c r="W139" s="18"/>
      <c r="X139" s="18">
        <v>698211459884</v>
      </c>
      <c r="Y139" s="18"/>
      <c r="Z139" s="18"/>
      <c r="AA139" s="18"/>
      <c r="AB139" s="20"/>
      <c r="AC139" s="20"/>
      <c r="AD139" s="20"/>
      <c r="AE139" s="20"/>
      <c r="AF139" s="20"/>
      <c r="AG139" s="20"/>
      <c r="AH139" s="20"/>
      <c r="AI139" s="20"/>
      <c r="AJ139" s="20"/>
    </row>
    <row r="140" spans="1:44" ht="34.6" x14ac:dyDescent="0.3">
      <c r="A140" s="36">
        <v>5</v>
      </c>
      <c r="B140" s="31" t="s">
        <v>179</v>
      </c>
      <c r="C140" s="18">
        <f t="shared" si="9"/>
        <v>112713000000</v>
      </c>
      <c r="D140" s="32">
        <v>112713000000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>
        <f t="shared" si="6"/>
        <v>1153421908410</v>
      </c>
      <c r="O140" s="18">
        <v>119636625410</v>
      </c>
      <c r="P140" s="18"/>
      <c r="Q140" s="18"/>
      <c r="R140" s="18"/>
      <c r="S140" s="18"/>
      <c r="T140" s="18"/>
      <c r="U140" s="18"/>
      <c r="V140" s="18"/>
      <c r="W140" s="18"/>
      <c r="X140" s="18">
        <v>1033785283000</v>
      </c>
      <c r="Y140" s="18"/>
      <c r="Z140" s="18"/>
      <c r="AA140" s="18"/>
      <c r="AB140" s="20"/>
      <c r="AC140" s="20"/>
      <c r="AD140" s="20"/>
      <c r="AE140" s="20"/>
      <c r="AF140" s="20"/>
      <c r="AG140" s="20"/>
      <c r="AH140" s="20"/>
      <c r="AI140" s="20"/>
      <c r="AJ140" s="20"/>
    </row>
    <row r="141" spans="1:44" ht="34.6" x14ac:dyDescent="0.3">
      <c r="A141" s="36">
        <v>6</v>
      </c>
      <c r="B141" s="31" t="s">
        <v>121</v>
      </c>
      <c r="C141" s="18">
        <f t="shared" si="9"/>
        <v>223248241000</v>
      </c>
      <c r="D141" s="32">
        <v>223248241000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f t="shared" si="6"/>
        <v>707923376178</v>
      </c>
      <c r="O141" s="18">
        <v>28155376178</v>
      </c>
      <c r="P141" s="18"/>
      <c r="Q141" s="18"/>
      <c r="R141" s="18"/>
      <c r="S141" s="18"/>
      <c r="T141" s="18"/>
      <c r="U141" s="18"/>
      <c r="V141" s="18"/>
      <c r="W141" s="18"/>
      <c r="X141" s="18">
        <v>679768000000</v>
      </c>
      <c r="Y141" s="18"/>
      <c r="Z141" s="18"/>
      <c r="AA141" s="18"/>
      <c r="AB141" s="20"/>
      <c r="AC141" s="20"/>
      <c r="AD141" s="20"/>
      <c r="AE141" s="20"/>
      <c r="AF141" s="20"/>
      <c r="AG141" s="20"/>
      <c r="AH141" s="20"/>
      <c r="AI141" s="20"/>
      <c r="AJ141" s="20"/>
    </row>
    <row r="142" spans="1:44" ht="34.6" x14ac:dyDescent="0.3">
      <c r="A142" s="36">
        <v>7</v>
      </c>
      <c r="B142" s="31" t="s">
        <v>180</v>
      </c>
      <c r="C142" s="18">
        <f t="shared" si="9"/>
        <v>87000000000</v>
      </c>
      <c r="D142" s="32">
        <v>87000000000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>
        <f t="shared" ref="N142:N146" si="10">+O142+P142+Q142+R142+S142+V142+X142+Y142+W142</f>
        <v>729571108000</v>
      </c>
      <c r="O142" s="18">
        <v>6072108000</v>
      </c>
      <c r="P142" s="18"/>
      <c r="Q142" s="18"/>
      <c r="R142" s="18"/>
      <c r="S142" s="18"/>
      <c r="T142" s="18"/>
      <c r="U142" s="18"/>
      <c r="V142" s="18"/>
      <c r="W142" s="18"/>
      <c r="X142" s="18">
        <v>723499000000</v>
      </c>
      <c r="Y142" s="18"/>
      <c r="Z142" s="18"/>
      <c r="AA142" s="18"/>
      <c r="AB142" s="20"/>
      <c r="AC142" s="20"/>
      <c r="AD142" s="20"/>
      <c r="AE142" s="20"/>
      <c r="AF142" s="20"/>
      <c r="AG142" s="20"/>
      <c r="AH142" s="20"/>
      <c r="AI142" s="20"/>
      <c r="AJ142" s="20"/>
    </row>
    <row r="143" spans="1:44" ht="34.6" x14ac:dyDescent="0.3">
      <c r="A143" s="36">
        <v>8</v>
      </c>
      <c r="B143" s="31" t="s">
        <v>181</v>
      </c>
      <c r="C143" s="18">
        <f t="shared" si="9"/>
        <v>8357278000</v>
      </c>
      <c r="D143" s="32">
        <v>8357278000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f t="shared" si="10"/>
        <v>653727288763</v>
      </c>
      <c r="O143" s="18">
        <v>45217288763</v>
      </c>
      <c r="P143" s="18"/>
      <c r="Q143" s="18"/>
      <c r="R143" s="18"/>
      <c r="S143" s="18"/>
      <c r="T143" s="18"/>
      <c r="U143" s="18"/>
      <c r="V143" s="18"/>
      <c r="W143" s="18"/>
      <c r="X143" s="18">
        <v>608510000000</v>
      </c>
      <c r="Y143" s="18"/>
      <c r="Z143" s="18"/>
      <c r="AA143" s="18"/>
      <c r="AB143" s="20"/>
      <c r="AC143" s="20"/>
      <c r="AD143" s="20"/>
      <c r="AE143" s="20"/>
      <c r="AF143" s="20"/>
      <c r="AG143" s="20"/>
      <c r="AH143" s="20"/>
      <c r="AI143" s="20"/>
      <c r="AJ143" s="20"/>
    </row>
    <row r="144" spans="1:44" ht="34.6" x14ac:dyDescent="0.3">
      <c r="A144" s="36">
        <v>9</v>
      </c>
      <c r="B144" s="31" t="s">
        <v>109</v>
      </c>
      <c r="C144" s="18">
        <f t="shared" si="9"/>
        <v>160016639552</v>
      </c>
      <c r="D144" s="32">
        <v>160016639552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>
        <f t="shared" si="10"/>
        <v>988038609666</v>
      </c>
      <c r="O144" s="18">
        <v>81466609666</v>
      </c>
      <c r="P144" s="18"/>
      <c r="Q144" s="18"/>
      <c r="R144" s="18"/>
      <c r="S144" s="18"/>
      <c r="T144" s="18"/>
      <c r="U144" s="18"/>
      <c r="V144" s="18"/>
      <c r="W144" s="18"/>
      <c r="X144" s="18">
        <v>906572000000</v>
      </c>
      <c r="Y144" s="18"/>
      <c r="Z144" s="18"/>
      <c r="AA144" s="18"/>
      <c r="AB144" s="20"/>
      <c r="AC144" s="20"/>
      <c r="AD144" s="20"/>
      <c r="AE144" s="20"/>
      <c r="AF144" s="20"/>
      <c r="AG144" s="20"/>
      <c r="AH144" s="20"/>
      <c r="AI144" s="20"/>
      <c r="AJ144" s="20"/>
    </row>
    <row r="145" spans="1:44" ht="34.6" x14ac:dyDescent="0.3">
      <c r="A145" s="36">
        <v>10</v>
      </c>
      <c r="B145" s="31" t="s">
        <v>122</v>
      </c>
      <c r="C145" s="18">
        <f t="shared" si="9"/>
        <v>710840000000</v>
      </c>
      <c r="D145" s="32">
        <v>710840000000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>
        <f t="shared" si="10"/>
        <v>1954904905005</v>
      </c>
      <c r="O145" s="18">
        <v>926029405005</v>
      </c>
      <c r="P145" s="18"/>
      <c r="Q145" s="18"/>
      <c r="R145" s="18"/>
      <c r="S145" s="18"/>
      <c r="T145" s="18"/>
      <c r="U145" s="18"/>
      <c r="V145" s="18"/>
      <c r="W145" s="18"/>
      <c r="X145" s="18">
        <v>1028875500000</v>
      </c>
      <c r="Y145" s="18"/>
      <c r="Z145" s="18"/>
      <c r="AA145" s="18"/>
      <c r="AB145" s="20"/>
      <c r="AC145" s="20"/>
      <c r="AD145" s="20"/>
      <c r="AE145" s="20"/>
      <c r="AF145" s="20"/>
      <c r="AG145" s="20"/>
      <c r="AH145" s="20"/>
      <c r="AI145" s="20"/>
      <c r="AJ145" s="20"/>
    </row>
    <row r="146" spans="1:44" ht="34.6" x14ac:dyDescent="0.3">
      <c r="A146" s="36">
        <v>11</v>
      </c>
      <c r="B146" s="31" t="s">
        <v>182</v>
      </c>
      <c r="C146" s="18">
        <f t="shared" si="9"/>
        <v>417074000000</v>
      </c>
      <c r="D146" s="32">
        <v>417074000000</v>
      </c>
      <c r="E146" s="19"/>
      <c r="F146" s="18"/>
      <c r="G146" s="18"/>
      <c r="H146" s="18"/>
      <c r="I146" s="18"/>
      <c r="J146" s="18"/>
      <c r="K146" s="18"/>
      <c r="L146" s="18"/>
      <c r="M146" s="18"/>
      <c r="N146" s="18">
        <f t="shared" si="10"/>
        <v>1057862335259</v>
      </c>
      <c r="O146" s="18">
        <v>418861335259</v>
      </c>
      <c r="P146" s="19"/>
      <c r="Q146" s="18"/>
      <c r="R146" s="18"/>
      <c r="S146" s="18"/>
      <c r="T146" s="18"/>
      <c r="U146" s="18"/>
      <c r="V146" s="18"/>
      <c r="W146" s="18"/>
      <c r="X146" s="18">
        <v>639001000000</v>
      </c>
      <c r="Y146" s="18">
        <f t="shared" si="7"/>
        <v>0</v>
      </c>
      <c r="Z146" s="19"/>
      <c r="AA146" s="19"/>
      <c r="AB146" s="20"/>
      <c r="AC146" s="20"/>
      <c r="AD146" s="20"/>
      <c r="AE146" s="20"/>
      <c r="AF146" s="20"/>
      <c r="AG146" s="20"/>
      <c r="AH146" s="20"/>
      <c r="AI146" s="20"/>
      <c r="AJ146" s="20"/>
    </row>
    <row r="147" spans="1:44" ht="28.8" customHeight="1" x14ac:dyDescent="0.3">
      <c r="A147" s="33" t="s">
        <v>18</v>
      </c>
      <c r="B147" s="34" t="s">
        <v>165</v>
      </c>
      <c r="C147" s="35">
        <f>SUM(C148:C149)</f>
        <v>1175585086000</v>
      </c>
      <c r="D147" s="35">
        <f t="shared" ref="D147:X147" si="11">SUM(D148:D149)</f>
        <v>1175585086000</v>
      </c>
      <c r="E147" s="35">
        <f t="shared" si="11"/>
        <v>0</v>
      </c>
      <c r="F147" s="35">
        <f t="shared" si="11"/>
        <v>0</v>
      </c>
      <c r="G147" s="35">
        <f t="shared" si="11"/>
        <v>0</v>
      </c>
      <c r="H147" s="35">
        <f t="shared" si="11"/>
        <v>0</v>
      </c>
      <c r="I147" s="35"/>
      <c r="J147" s="35">
        <f t="shared" si="11"/>
        <v>0</v>
      </c>
      <c r="K147" s="35">
        <f t="shared" si="11"/>
        <v>0</v>
      </c>
      <c r="L147" s="35">
        <f t="shared" si="11"/>
        <v>0</v>
      </c>
      <c r="M147" s="35">
        <f t="shared" si="11"/>
        <v>0</v>
      </c>
      <c r="N147" s="35">
        <f t="shared" si="11"/>
        <v>1528382158987</v>
      </c>
      <c r="O147" s="35">
        <f t="shared" si="11"/>
        <v>1528382158987</v>
      </c>
      <c r="P147" s="35">
        <f t="shared" si="11"/>
        <v>0</v>
      </c>
      <c r="Q147" s="35">
        <f t="shared" si="11"/>
        <v>0</v>
      </c>
      <c r="R147" s="35">
        <f t="shared" si="11"/>
        <v>0</v>
      </c>
      <c r="S147" s="35">
        <f t="shared" si="11"/>
        <v>0</v>
      </c>
      <c r="T147" s="35">
        <f t="shared" si="11"/>
        <v>0</v>
      </c>
      <c r="U147" s="35">
        <f t="shared" si="11"/>
        <v>0</v>
      </c>
      <c r="V147" s="35">
        <f t="shared" si="11"/>
        <v>0</v>
      </c>
      <c r="W147" s="35"/>
      <c r="X147" s="35">
        <f t="shared" si="11"/>
        <v>0</v>
      </c>
      <c r="Y147" s="35">
        <f t="shared" ref="Y147" si="12">SUM(Y148:Y149)</f>
        <v>0</v>
      </c>
      <c r="Z147" s="35">
        <f t="shared" ref="Z147" si="13">SUM(Z148:Z149)</f>
        <v>0</v>
      </c>
      <c r="AA147" s="35">
        <f t="shared" ref="AA147" si="14">SUM(AA148:AA149)</f>
        <v>0</v>
      </c>
      <c r="AB147" s="20"/>
      <c r="AC147" s="20"/>
      <c r="AD147" s="20"/>
      <c r="AE147" s="20"/>
      <c r="AF147" s="20"/>
      <c r="AG147" s="20"/>
      <c r="AH147" s="20"/>
      <c r="AI147" s="20"/>
      <c r="AJ147" s="20"/>
    </row>
    <row r="148" spans="1:44" ht="40.75" customHeight="1" x14ac:dyDescent="0.3">
      <c r="A148" s="16">
        <v>1</v>
      </c>
      <c r="B148" s="17" t="s">
        <v>169</v>
      </c>
      <c r="C148" s="18">
        <f>SUM(D148,E148,F148,G148,H148,J148,K148)</f>
        <v>1175585086000</v>
      </c>
      <c r="D148" s="19">
        <v>1175585086000</v>
      </c>
      <c r="E148" s="19"/>
      <c r="F148" s="18"/>
      <c r="G148" s="18"/>
      <c r="H148" s="18"/>
      <c r="I148" s="18"/>
      <c r="J148" s="18"/>
      <c r="K148" s="18"/>
      <c r="L148" s="18"/>
      <c r="M148" s="18"/>
      <c r="N148" s="18">
        <f t="shared" ref="N148:N149" si="15">+O148+P148+Q148+R148+S148+V148+X148+Y148+W148</f>
        <v>1175585086000</v>
      </c>
      <c r="O148" s="18">
        <v>1175585086000</v>
      </c>
      <c r="P148" s="19"/>
      <c r="Q148" s="18"/>
      <c r="R148" s="18"/>
      <c r="S148" s="18"/>
      <c r="T148" s="18"/>
      <c r="U148" s="18"/>
      <c r="V148" s="18"/>
      <c r="W148" s="18"/>
      <c r="X148" s="18"/>
      <c r="Y148" s="18">
        <f t="shared" si="7"/>
        <v>0</v>
      </c>
      <c r="Z148" s="19"/>
      <c r="AA148" s="19"/>
      <c r="AB148" s="20"/>
      <c r="AC148" s="20"/>
      <c r="AD148" s="20"/>
      <c r="AE148" s="20"/>
      <c r="AF148" s="20"/>
      <c r="AG148" s="20"/>
      <c r="AH148" s="20"/>
      <c r="AI148" s="20"/>
      <c r="AJ148" s="20"/>
    </row>
    <row r="149" spans="1:44" ht="34.6" x14ac:dyDescent="0.3">
      <c r="A149" s="16">
        <v>2</v>
      </c>
      <c r="B149" s="17" t="s">
        <v>170</v>
      </c>
      <c r="C149" s="18">
        <f>SUM(D149,E149,F149,G149,H149,J149,K149)</f>
        <v>0</v>
      </c>
      <c r="D149" s="19"/>
      <c r="E149" s="19"/>
      <c r="F149" s="18"/>
      <c r="G149" s="18"/>
      <c r="H149" s="18"/>
      <c r="I149" s="18"/>
      <c r="J149" s="18"/>
      <c r="K149" s="18"/>
      <c r="L149" s="18"/>
      <c r="M149" s="18"/>
      <c r="N149" s="18">
        <f t="shared" si="15"/>
        <v>352797072987</v>
      </c>
      <c r="O149" s="18">
        <v>352797072987</v>
      </c>
      <c r="P149" s="19"/>
      <c r="Q149" s="18"/>
      <c r="R149" s="18"/>
      <c r="S149" s="18"/>
      <c r="T149" s="18"/>
      <c r="U149" s="18"/>
      <c r="V149" s="18"/>
      <c r="W149" s="18"/>
      <c r="X149" s="18"/>
      <c r="Y149" s="18">
        <f t="shared" si="7"/>
        <v>0</v>
      </c>
      <c r="Z149" s="19"/>
      <c r="AA149" s="19"/>
      <c r="AB149" s="20"/>
      <c r="AC149" s="20"/>
      <c r="AD149" s="20"/>
      <c r="AE149" s="20"/>
      <c r="AF149" s="20"/>
      <c r="AG149" s="20"/>
      <c r="AH149" s="20"/>
      <c r="AI149" s="20"/>
      <c r="AJ149" s="20"/>
    </row>
    <row r="150" spans="1:44" s="55" customFormat="1" ht="33.450000000000003" x14ac:dyDescent="0.3">
      <c r="A150" s="33" t="s">
        <v>20</v>
      </c>
      <c r="B150" s="34" t="s">
        <v>166</v>
      </c>
      <c r="C150" s="35">
        <f>SUM(C151:C160)</f>
        <v>1712972914000</v>
      </c>
      <c r="D150" s="35">
        <f t="shared" ref="D150:AA150" si="16">SUM(D151:D160)</f>
        <v>1712972914000</v>
      </c>
      <c r="E150" s="35">
        <f t="shared" si="16"/>
        <v>0</v>
      </c>
      <c r="F150" s="35">
        <f t="shared" si="16"/>
        <v>0</v>
      </c>
      <c r="G150" s="35">
        <f t="shared" si="16"/>
        <v>0</v>
      </c>
      <c r="H150" s="35">
        <f t="shared" si="16"/>
        <v>0</v>
      </c>
      <c r="I150" s="35"/>
      <c r="J150" s="35">
        <f t="shared" si="16"/>
        <v>0</v>
      </c>
      <c r="K150" s="35">
        <f t="shared" si="16"/>
        <v>0</v>
      </c>
      <c r="L150" s="35">
        <f t="shared" si="16"/>
        <v>0</v>
      </c>
      <c r="M150" s="35">
        <f t="shared" si="16"/>
        <v>0</v>
      </c>
      <c r="N150" s="35">
        <f t="shared" si="16"/>
        <v>2230103614430</v>
      </c>
      <c r="O150" s="35">
        <f t="shared" si="16"/>
        <v>2230103614430</v>
      </c>
      <c r="P150" s="35">
        <f t="shared" si="16"/>
        <v>0</v>
      </c>
      <c r="Q150" s="35">
        <f t="shared" si="16"/>
        <v>0</v>
      </c>
      <c r="R150" s="35">
        <f t="shared" si="16"/>
        <v>0</v>
      </c>
      <c r="S150" s="35">
        <f t="shared" si="16"/>
        <v>0</v>
      </c>
      <c r="T150" s="35">
        <f t="shared" si="16"/>
        <v>0</v>
      </c>
      <c r="U150" s="35">
        <f t="shared" si="16"/>
        <v>0</v>
      </c>
      <c r="V150" s="35">
        <f t="shared" si="16"/>
        <v>0</v>
      </c>
      <c r="W150" s="35"/>
      <c r="X150" s="35">
        <f t="shared" si="16"/>
        <v>0</v>
      </c>
      <c r="Y150" s="35">
        <f t="shared" si="16"/>
        <v>0</v>
      </c>
      <c r="Z150" s="35">
        <f t="shared" si="16"/>
        <v>0</v>
      </c>
      <c r="AA150" s="35">
        <f t="shared" si="16"/>
        <v>0</v>
      </c>
      <c r="AB150" s="3"/>
      <c r="AC150" s="3"/>
      <c r="AD150" s="3"/>
      <c r="AE150" s="3"/>
      <c r="AF150" s="3"/>
      <c r="AG150" s="3"/>
      <c r="AH150" s="3"/>
      <c r="AI150" s="3"/>
      <c r="AJ150" s="3"/>
      <c r="AK150" s="54"/>
      <c r="AL150" s="54"/>
      <c r="AM150" s="54"/>
      <c r="AN150" s="54"/>
      <c r="AO150" s="54"/>
      <c r="AP150" s="54"/>
      <c r="AQ150" s="54"/>
      <c r="AR150" s="54"/>
    </row>
    <row r="151" spans="1:44" ht="51.85" x14ac:dyDescent="0.3">
      <c r="A151" s="36">
        <v>1</v>
      </c>
      <c r="B151" s="37" t="s">
        <v>110</v>
      </c>
      <c r="C151" s="18">
        <f t="shared" ref="C151:C160" si="17">SUM(D151,E151,F151,G151,H151,J151,K151)</f>
        <v>62210000000</v>
      </c>
      <c r="D151" s="19">
        <v>62210000000</v>
      </c>
      <c r="E151" s="19"/>
      <c r="F151" s="18"/>
      <c r="G151" s="18"/>
      <c r="H151" s="18"/>
      <c r="I151" s="18"/>
      <c r="J151" s="18"/>
      <c r="K151" s="18"/>
      <c r="L151" s="18"/>
      <c r="M151" s="18"/>
      <c r="N151" s="18">
        <f t="shared" ref="N151:N167" si="18">+O151+P151+Q151+R151+S151+V151+X151+Y151+W151</f>
        <v>142210000000</v>
      </c>
      <c r="O151" s="18">
        <v>142210000000</v>
      </c>
      <c r="P151" s="19"/>
      <c r="Q151" s="18"/>
      <c r="R151" s="18"/>
      <c r="S151" s="18"/>
      <c r="T151" s="18"/>
      <c r="U151" s="18"/>
      <c r="V151" s="18"/>
      <c r="W151" s="18"/>
      <c r="X151" s="18"/>
      <c r="Y151" s="18">
        <f t="shared" si="7"/>
        <v>0</v>
      </c>
      <c r="Z151" s="19"/>
      <c r="AA151" s="19"/>
      <c r="AB151" s="20"/>
      <c r="AC151" s="20"/>
      <c r="AD151" s="20"/>
      <c r="AE151" s="20"/>
      <c r="AF151" s="20"/>
      <c r="AG151" s="20"/>
      <c r="AH151" s="20"/>
      <c r="AI151" s="20"/>
      <c r="AJ151" s="20"/>
    </row>
    <row r="152" spans="1:44" ht="34.6" x14ac:dyDescent="0.3">
      <c r="A152" s="36">
        <v>2</v>
      </c>
      <c r="B152" s="37" t="s">
        <v>34</v>
      </c>
      <c r="C152" s="18">
        <f t="shared" si="17"/>
        <v>24747000000</v>
      </c>
      <c r="D152" s="19">
        <v>24747000000</v>
      </c>
      <c r="E152" s="19"/>
      <c r="F152" s="18"/>
      <c r="G152" s="18"/>
      <c r="H152" s="18"/>
      <c r="I152" s="18"/>
      <c r="J152" s="18"/>
      <c r="K152" s="18"/>
      <c r="L152" s="18"/>
      <c r="M152" s="18"/>
      <c r="N152" s="18">
        <f t="shared" si="18"/>
        <v>44746748619</v>
      </c>
      <c r="O152" s="18">
        <v>44746748619</v>
      </c>
      <c r="P152" s="19"/>
      <c r="Q152" s="18"/>
      <c r="R152" s="18"/>
      <c r="S152" s="18"/>
      <c r="T152" s="18"/>
      <c r="U152" s="18"/>
      <c r="V152" s="18"/>
      <c r="W152" s="18"/>
      <c r="X152" s="18"/>
      <c r="Y152" s="18">
        <f t="shared" si="7"/>
        <v>0</v>
      </c>
      <c r="Z152" s="19"/>
      <c r="AA152" s="19"/>
      <c r="AB152" s="20"/>
      <c r="AC152" s="20"/>
      <c r="AD152" s="20"/>
      <c r="AE152" s="20"/>
      <c r="AF152" s="20"/>
      <c r="AG152" s="20"/>
      <c r="AH152" s="20"/>
      <c r="AI152" s="20"/>
      <c r="AJ152" s="20"/>
    </row>
    <row r="153" spans="1:44" ht="34.6" x14ac:dyDescent="0.3">
      <c r="A153" s="36">
        <v>3</v>
      </c>
      <c r="B153" s="37" t="s">
        <v>35</v>
      </c>
      <c r="C153" s="18">
        <f t="shared" si="17"/>
        <v>10000000000</v>
      </c>
      <c r="D153" s="19">
        <v>10000000000</v>
      </c>
      <c r="E153" s="19"/>
      <c r="F153" s="18"/>
      <c r="G153" s="18"/>
      <c r="H153" s="18"/>
      <c r="I153" s="18"/>
      <c r="J153" s="18"/>
      <c r="K153" s="18"/>
      <c r="L153" s="18"/>
      <c r="M153" s="18"/>
      <c r="N153" s="18">
        <f t="shared" si="18"/>
        <v>10000000000</v>
      </c>
      <c r="O153" s="18">
        <v>10000000000</v>
      </c>
      <c r="P153" s="19"/>
      <c r="Q153" s="18"/>
      <c r="R153" s="18"/>
      <c r="S153" s="18"/>
      <c r="T153" s="18"/>
      <c r="U153" s="18"/>
      <c r="V153" s="18"/>
      <c r="W153" s="18"/>
      <c r="X153" s="18"/>
      <c r="Y153" s="18">
        <f t="shared" si="7"/>
        <v>0</v>
      </c>
      <c r="Z153" s="19"/>
      <c r="AA153" s="19"/>
      <c r="AB153" s="20"/>
      <c r="AC153" s="20"/>
      <c r="AD153" s="20"/>
      <c r="AE153" s="20"/>
      <c r="AF153" s="20"/>
      <c r="AG153" s="20"/>
      <c r="AH153" s="20"/>
      <c r="AI153" s="20"/>
      <c r="AJ153" s="20"/>
    </row>
    <row r="154" spans="1:44" ht="34.6" x14ac:dyDescent="0.3">
      <c r="A154" s="36">
        <v>4</v>
      </c>
      <c r="B154" s="38" t="s">
        <v>116</v>
      </c>
      <c r="C154" s="18">
        <f t="shared" si="17"/>
        <v>1262296833123</v>
      </c>
      <c r="D154" s="19">
        <v>1262296833123</v>
      </c>
      <c r="E154" s="19"/>
      <c r="F154" s="18"/>
      <c r="G154" s="18"/>
      <c r="H154" s="18"/>
      <c r="I154" s="18"/>
      <c r="J154" s="18"/>
      <c r="K154" s="18"/>
      <c r="L154" s="18"/>
      <c r="M154" s="18"/>
      <c r="N154" s="18">
        <f t="shared" si="18"/>
        <v>1440695785075</v>
      </c>
      <c r="O154" s="18">
        <v>1440695785075</v>
      </c>
      <c r="P154" s="19"/>
      <c r="Q154" s="18"/>
      <c r="R154" s="18"/>
      <c r="S154" s="18"/>
      <c r="T154" s="18"/>
      <c r="U154" s="18"/>
      <c r="V154" s="18"/>
      <c r="W154" s="18"/>
      <c r="X154" s="18"/>
      <c r="Y154" s="18">
        <f t="shared" si="7"/>
        <v>0</v>
      </c>
      <c r="Z154" s="19"/>
      <c r="AA154" s="19"/>
      <c r="AB154" s="20"/>
      <c r="AC154" s="20"/>
      <c r="AD154" s="20"/>
      <c r="AE154" s="20"/>
      <c r="AF154" s="20"/>
      <c r="AG154" s="20"/>
      <c r="AH154" s="20"/>
      <c r="AI154" s="20"/>
      <c r="AJ154" s="20"/>
    </row>
    <row r="155" spans="1:44" ht="34.6" x14ac:dyDescent="0.3">
      <c r="A155" s="36">
        <v>5</v>
      </c>
      <c r="B155" s="38" t="s">
        <v>62</v>
      </c>
      <c r="C155" s="18">
        <f t="shared" si="17"/>
        <v>243381000000</v>
      </c>
      <c r="D155" s="19">
        <v>243381000000</v>
      </c>
      <c r="E155" s="19"/>
      <c r="F155" s="18"/>
      <c r="G155" s="18"/>
      <c r="H155" s="18"/>
      <c r="I155" s="18"/>
      <c r="J155" s="18"/>
      <c r="K155" s="18"/>
      <c r="L155" s="18"/>
      <c r="M155" s="18"/>
      <c r="N155" s="18">
        <f t="shared" si="18"/>
        <v>482112999859</v>
      </c>
      <c r="O155" s="18">
        <v>482112999859</v>
      </c>
      <c r="P155" s="19"/>
      <c r="Q155" s="18"/>
      <c r="R155" s="18"/>
      <c r="S155" s="18"/>
      <c r="T155" s="18"/>
      <c r="U155" s="18"/>
      <c r="V155" s="18"/>
      <c r="W155" s="18"/>
      <c r="X155" s="18"/>
      <c r="Y155" s="18">
        <f t="shared" si="7"/>
        <v>0</v>
      </c>
      <c r="Z155" s="19"/>
      <c r="AA155" s="19"/>
      <c r="AB155" s="20"/>
      <c r="AC155" s="20"/>
      <c r="AD155" s="20"/>
      <c r="AE155" s="20"/>
      <c r="AF155" s="20"/>
      <c r="AG155" s="20"/>
      <c r="AH155" s="20"/>
      <c r="AI155" s="20"/>
      <c r="AJ155" s="20"/>
    </row>
    <row r="156" spans="1:44" ht="51.85" x14ac:dyDescent="0.3">
      <c r="A156" s="36">
        <v>6</v>
      </c>
      <c r="B156" s="37" t="s">
        <v>167</v>
      </c>
      <c r="C156" s="18">
        <f t="shared" si="17"/>
        <v>100000000000</v>
      </c>
      <c r="D156" s="19">
        <v>100000000000</v>
      </c>
      <c r="E156" s="19"/>
      <c r="F156" s="18"/>
      <c r="G156" s="18"/>
      <c r="H156" s="18"/>
      <c r="I156" s="18"/>
      <c r="J156" s="18"/>
      <c r="K156" s="18"/>
      <c r="L156" s="18"/>
      <c r="M156" s="18"/>
      <c r="N156" s="18">
        <f t="shared" si="18"/>
        <v>100000000000</v>
      </c>
      <c r="O156" s="18">
        <v>100000000000</v>
      </c>
      <c r="P156" s="19"/>
      <c r="Q156" s="18"/>
      <c r="R156" s="18"/>
      <c r="S156" s="18"/>
      <c r="T156" s="18"/>
      <c r="U156" s="18"/>
      <c r="V156" s="18"/>
      <c r="W156" s="18"/>
      <c r="X156" s="18"/>
      <c r="Y156" s="18">
        <f t="shared" si="7"/>
        <v>0</v>
      </c>
      <c r="Z156" s="19"/>
      <c r="AA156" s="19"/>
      <c r="AB156" s="20"/>
      <c r="AC156" s="20"/>
      <c r="AD156" s="20"/>
      <c r="AE156" s="20"/>
      <c r="AF156" s="20"/>
      <c r="AG156" s="20"/>
      <c r="AH156" s="20"/>
      <c r="AI156" s="20"/>
      <c r="AJ156" s="20"/>
    </row>
    <row r="157" spans="1:44" ht="34.6" x14ac:dyDescent="0.3">
      <c r="A157" s="36">
        <v>7</v>
      </c>
      <c r="B157" s="37" t="s">
        <v>168</v>
      </c>
      <c r="C157" s="18">
        <f t="shared" si="17"/>
        <v>8880000000</v>
      </c>
      <c r="D157" s="19">
        <v>8880000000</v>
      </c>
      <c r="E157" s="19"/>
      <c r="F157" s="18"/>
      <c r="G157" s="18"/>
      <c r="H157" s="18"/>
      <c r="I157" s="18"/>
      <c r="J157" s="18"/>
      <c r="K157" s="18"/>
      <c r="L157" s="18"/>
      <c r="M157" s="18"/>
      <c r="N157" s="18">
        <f t="shared" si="18"/>
        <v>8880000000</v>
      </c>
      <c r="O157" s="18">
        <v>8880000000</v>
      </c>
      <c r="P157" s="19"/>
      <c r="Q157" s="18"/>
      <c r="R157" s="18"/>
      <c r="S157" s="18"/>
      <c r="T157" s="18"/>
      <c r="U157" s="18"/>
      <c r="V157" s="18"/>
      <c r="W157" s="18"/>
      <c r="X157" s="18"/>
      <c r="Y157" s="18">
        <f t="shared" si="7"/>
        <v>0</v>
      </c>
      <c r="Z157" s="19"/>
      <c r="AA157" s="19"/>
      <c r="AB157" s="20"/>
      <c r="AC157" s="20"/>
      <c r="AD157" s="20"/>
      <c r="AE157" s="20"/>
      <c r="AF157" s="20"/>
      <c r="AG157" s="20"/>
      <c r="AH157" s="20"/>
      <c r="AI157" s="20"/>
      <c r="AJ157" s="20"/>
    </row>
    <row r="158" spans="1:44" ht="51.85" x14ac:dyDescent="0.3">
      <c r="A158" s="36">
        <v>8</v>
      </c>
      <c r="B158" s="37" t="s">
        <v>48</v>
      </c>
      <c r="C158" s="18">
        <f t="shared" si="17"/>
        <v>646917863</v>
      </c>
      <c r="D158" s="19">
        <v>646917863</v>
      </c>
      <c r="E158" s="19"/>
      <c r="F158" s="18"/>
      <c r="G158" s="18"/>
      <c r="H158" s="18"/>
      <c r="I158" s="18"/>
      <c r="J158" s="18"/>
      <c r="K158" s="18"/>
      <c r="L158" s="18"/>
      <c r="M158" s="18"/>
      <c r="N158" s="18">
        <f t="shared" si="18"/>
        <v>646917863</v>
      </c>
      <c r="O158" s="18">
        <v>646917863</v>
      </c>
      <c r="P158" s="18"/>
      <c r="Q158" s="18"/>
      <c r="R158" s="18"/>
      <c r="S158" s="18"/>
      <c r="T158" s="18"/>
      <c r="U158" s="18"/>
      <c r="V158" s="18"/>
      <c r="W158" s="18"/>
      <c r="X158" s="18"/>
      <c r="Y158" s="18">
        <f t="shared" ref="Y158:Y166" si="19">SUM(Z158:AA158)</f>
        <v>0</v>
      </c>
      <c r="Z158" s="19"/>
      <c r="AA158" s="19"/>
      <c r="AB158" s="20"/>
      <c r="AC158" s="20"/>
      <c r="AD158" s="20"/>
      <c r="AE158" s="20"/>
      <c r="AF158" s="20"/>
      <c r="AG158" s="20"/>
      <c r="AH158" s="20"/>
      <c r="AI158" s="20"/>
      <c r="AJ158" s="20"/>
    </row>
    <row r="159" spans="1:44" ht="34.6" x14ac:dyDescent="0.3">
      <c r="A159" s="36">
        <v>9</v>
      </c>
      <c r="B159" s="37" t="s">
        <v>49</v>
      </c>
      <c r="C159" s="18">
        <f t="shared" si="17"/>
        <v>520008658</v>
      </c>
      <c r="D159" s="19">
        <v>520008658</v>
      </c>
      <c r="E159" s="19"/>
      <c r="F159" s="18"/>
      <c r="G159" s="18"/>
      <c r="H159" s="18"/>
      <c r="I159" s="18"/>
      <c r="J159" s="18"/>
      <c r="K159" s="18"/>
      <c r="L159" s="18"/>
      <c r="M159" s="18"/>
      <c r="N159" s="18">
        <f t="shared" si="18"/>
        <v>520008658</v>
      </c>
      <c r="O159" s="18">
        <v>520008658</v>
      </c>
      <c r="P159" s="18"/>
      <c r="Q159" s="18"/>
      <c r="R159" s="18"/>
      <c r="S159" s="18"/>
      <c r="T159" s="18"/>
      <c r="U159" s="18"/>
      <c r="V159" s="18"/>
      <c r="W159" s="18"/>
      <c r="X159" s="18"/>
      <c r="Y159" s="18">
        <f t="shared" si="19"/>
        <v>0</v>
      </c>
      <c r="Z159" s="19"/>
      <c r="AA159" s="19"/>
      <c r="AB159" s="20"/>
      <c r="AC159" s="20"/>
      <c r="AD159" s="20"/>
      <c r="AE159" s="20"/>
      <c r="AF159" s="20"/>
      <c r="AG159" s="20"/>
      <c r="AH159" s="20"/>
      <c r="AI159" s="20"/>
      <c r="AJ159" s="20"/>
    </row>
    <row r="160" spans="1:44" ht="43.2" customHeight="1" x14ac:dyDescent="0.3">
      <c r="A160" s="36">
        <v>10</v>
      </c>
      <c r="B160" s="37" t="s">
        <v>60</v>
      </c>
      <c r="C160" s="18">
        <f t="shared" si="17"/>
        <v>291154356</v>
      </c>
      <c r="D160" s="19">
        <v>291154356</v>
      </c>
      <c r="E160" s="19"/>
      <c r="F160" s="18"/>
      <c r="G160" s="18"/>
      <c r="H160" s="18"/>
      <c r="I160" s="18"/>
      <c r="J160" s="18"/>
      <c r="K160" s="18"/>
      <c r="L160" s="18"/>
      <c r="M160" s="18"/>
      <c r="N160" s="18">
        <f t="shared" si="18"/>
        <v>291154356</v>
      </c>
      <c r="O160" s="18">
        <v>291154356</v>
      </c>
      <c r="P160" s="18"/>
      <c r="Q160" s="18"/>
      <c r="R160" s="18"/>
      <c r="S160" s="18"/>
      <c r="T160" s="18"/>
      <c r="U160" s="18"/>
      <c r="V160" s="18"/>
      <c r="W160" s="18"/>
      <c r="X160" s="18"/>
      <c r="Y160" s="18">
        <f t="shared" si="19"/>
        <v>0</v>
      </c>
      <c r="Z160" s="19"/>
      <c r="AA160" s="19"/>
      <c r="AB160" s="20"/>
      <c r="AC160" s="20"/>
      <c r="AD160" s="20"/>
      <c r="AE160" s="20"/>
      <c r="AF160" s="20"/>
      <c r="AG160" s="20"/>
      <c r="AH160" s="20"/>
      <c r="AI160" s="20"/>
      <c r="AJ160" s="20"/>
    </row>
    <row r="161" spans="1:44" ht="83.55" x14ac:dyDescent="0.3">
      <c r="A161" s="39" t="s">
        <v>21</v>
      </c>
      <c r="B161" s="40" t="s">
        <v>17</v>
      </c>
      <c r="C161" s="35">
        <f>+SUM(D161:J161)</f>
        <v>0</v>
      </c>
      <c r="D161" s="19"/>
      <c r="E161" s="19"/>
      <c r="F161" s="35"/>
      <c r="G161" s="35"/>
      <c r="H161" s="18"/>
      <c r="I161" s="18"/>
      <c r="J161" s="18"/>
      <c r="K161" s="18"/>
      <c r="L161" s="18"/>
      <c r="M161" s="18"/>
      <c r="N161" s="35">
        <f t="shared" si="18"/>
        <v>836000</v>
      </c>
      <c r="O161" s="18"/>
      <c r="P161" s="18"/>
      <c r="Q161" s="35">
        <v>836000</v>
      </c>
      <c r="R161" s="18"/>
      <c r="S161" s="18"/>
      <c r="T161" s="18"/>
      <c r="U161" s="18"/>
      <c r="V161" s="18"/>
      <c r="W161" s="18"/>
      <c r="X161" s="18"/>
      <c r="Y161" s="18">
        <f t="shared" si="19"/>
        <v>0</v>
      </c>
      <c r="Z161" s="19"/>
      <c r="AA161" s="19"/>
      <c r="AB161" s="20" t="e">
        <f>+N161/C161</f>
        <v>#DIV/0!</v>
      </c>
      <c r="AC161" s="20" t="e">
        <f>+O161/D161</f>
        <v>#DIV/0!</v>
      </c>
      <c r="AD161" s="20" t="e">
        <f>+#REF!/E161</f>
        <v>#REF!</v>
      </c>
      <c r="AE161" s="20" t="e">
        <f>+Q161/F161</f>
        <v>#DIV/0!</v>
      </c>
      <c r="AF161" s="20"/>
      <c r="AG161" s="20" t="e">
        <f>+R161/H161</f>
        <v>#DIV/0!</v>
      </c>
      <c r="AH161" s="20" t="e">
        <f>+S161/K161</f>
        <v>#DIV/0!</v>
      </c>
      <c r="AI161" s="20" t="e">
        <f>+T161/L161</f>
        <v>#DIV/0!</v>
      </c>
      <c r="AJ161" s="20" t="e">
        <f>+U161/M161</f>
        <v>#DIV/0!</v>
      </c>
    </row>
    <row r="162" spans="1:44" ht="83.55" x14ac:dyDescent="0.3">
      <c r="A162" s="39" t="s">
        <v>22</v>
      </c>
      <c r="B162" s="40" t="s">
        <v>69</v>
      </c>
      <c r="C162" s="35">
        <f t="shared" ref="C162:C167" si="20">+SUM(D162:J162)</f>
        <v>0</v>
      </c>
      <c r="D162" s="19"/>
      <c r="E162" s="19"/>
      <c r="F162" s="35"/>
      <c r="G162" s="35"/>
      <c r="H162" s="18"/>
      <c r="I162" s="18"/>
      <c r="J162" s="18"/>
      <c r="K162" s="18"/>
      <c r="L162" s="18"/>
      <c r="M162" s="18"/>
      <c r="N162" s="35">
        <f t="shared" si="18"/>
        <v>1900000</v>
      </c>
      <c r="O162" s="18"/>
      <c r="P162" s="18"/>
      <c r="Q162" s="35"/>
      <c r="R162" s="18"/>
      <c r="S162" s="18"/>
      <c r="T162" s="18"/>
      <c r="U162" s="18"/>
      <c r="V162" s="35">
        <v>1900000</v>
      </c>
      <c r="W162" s="35"/>
      <c r="X162" s="18"/>
      <c r="Y162" s="18">
        <f t="shared" si="19"/>
        <v>0</v>
      </c>
      <c r="Z162" s="19"/>
      <c r="AA162" s="19"/>
      <c r="AB162" s="20"/>
      <c r="AC162" s="20"/>
      <c r="AD162" s="20"/>
      <c r="AE162" s="20"/>
      <c r="AF162" s="20"/>
      <c r="AG162" s="20"/>
      <c r="AH162" s="20"/>
      <c r="AI162" s="20"/>
      <c r="AJ162" s="20"/>
    </row>
    <row r="163" spans="1:44" ht="50.15" x14ac:dyDescent="0.3">
      <c r="A163" s="39" t="s">
        <v>23</v>
      </c>
      <c r="B163" s="40" t="s">
        <v>19</v>
      </c>
      <c r="C163" s="35">
        <f t="shared" si="20"/>
        <v>555910000000</v>
      </c>
      <c r="D163" s="19"/>
      <c r="E163" s="19"/>
      <c r="F163" s="18"/>
      <c r="G163" s="18"/>
      <c r="H163" s="35">
        <v>555910000000</v>
      </c>
      <c r="I163" s="35"/>
      <c r="J163" s="35"/>
      <c r="K163" s="18"/>
      <c r="L163" s="18"/>
      <c r="M163" s="18"/>
      <c r="N163" s="35">
        <f t="shared" si="18"/>
        <v>555910000000</v>
      </c>
      <c r="O163" s="18"/>
      <c r="P163" s="18"/>
      <c r="Q163" s="18"/>
      <c r="R163" s="18">
        <v>555910000000</v>
      </c>
      <c r="S163" s="18"/>
      <c r="T163" s="18"/>
      <c r="U163" s="18"/>
      <c r="V163" s="18"/>
      <c r="W163" s="18"/>
      <c r="X163" s="18"/>
      <c r="Y163" s="18">
        <f t="shared" si="19"/>
        <v>0</v>
      </c>
      <c r="Z163" s="19"/>
      <c r="AA163" s="19"/>
      <c r="AB163" s="20">
        <f t="shared" ref="AB163:AC166" si="21">+N163/C163</f>
        <v>1</v>
      </c>
      <c r="AC163" s="20" t="e">
        <f t="shared" si="21"/>
        <v>#DIV/0!</v>
      </c>
      <c r="AD163" s="20" t="e">
        <f>+P162/E163</f>
        <v>#DIV/0!</v>
      </c>
      <c r="AE163" s="20" t="e">
        <f>+Q163/F163</f>
        <v>#DIV/0!</v>
      </c>
      <c r="AF163" s="20"/>
      <c r="AG163" s="20">
        <f>+R163/H163</f>
        <v>1</v>
      </c>
      <c r="AH163" s="20" t="e">
        <f t="shared" ref="AH163:AJ166" si="22">+S163/K163</f>
        <v>#DIV/0!</v>
      </c>
      <c r="AI163" s="20" t="e">
        <f t="shared" si="22"/>
        <v>#DIV/0!</v>
      </c>
      <c r="AJ163" s="20" t="e">
        <f t="shared" si="22"/>
        <v>#DIV/0!</v>
      </c>
    </row>
    <row r="164" spans="1:44" ht="43.2" customHeight="1" x14ac:dyDescent="0.3">
      <c r="A164" s="39" t="s">
        <v>52</v>
      </c>
      <c r="B164" s="40" t="s">
        <v>190</v>
      </c>
      <c r="C164" s="35">
        <f t="shared" si="20"/>
        <v>231382000000</v>
      </c>
      <c r="D164" s="19"/>
      <c r="E164" s="41"/>
      <c r="F164" s="18"/>
      <c r="G164" s="18"/>
      <c r="H164" s="18"/>
      <c r="I164" s="18"/>
      <c r="J164" s="35">
        <v>231382000000</v>
      </c>
      <c r="K164" s="18"/>
      <c r="L164" s="18"/>
      <c r="M164" s="18"/>
      <c r="N164" s="35">
        <f t="shared" si="18"/>
        <v>0</v>
      </c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>
        <f t="shared" si="19"/>
        <v>0</v>
      </c>
      <c r="Z164" s="19"/>
      <c r="AA164" s="19"/>
      <c r="AB164" s="20">
        <f t="shared" si="21"/>
        <v>0</v>
      </c>
      <c r="AC164" s="20" t="e">
        <f t="shared" si="21"/>
        <v>#DIV/0!</v>
      </c>
      <c r="AD164" s="20" t="e">
        <f>+P163/E164</f>
        <v>#DIV/0!</v>
      </c>
      <c r="AE164" s="20" t="e">
        <f>+Q164/F164</f>
        <v>#DIV/0!</v>
      </c>
      <c r="AF164" s="20"/>
      <c r="AG164" s="20" t="e">
        <f>+R164/H164</f>
        <v>#DIV/0!</v>
      </c>
      <c r="AH164" s="20" t="e">
        <f t="shared" si="22"/>
        <v>#DIV/0!</v>
      </c>
      <c r="AI164" s="20" t="e">
        <f t="shared" si="22"/>
        <v>#DIV/0!</v>
      </c>
      <c r="AJ164" s="20" t="e">
        <f t="shared" si="22"/>
        <v>#DIV/0!</v>
      </c>
    </row>
    <row r="165" spans="1:44" ht="44.35" customHeight="1" x14ac:dyDescent="0.3">
      <c r="A165" s="39" t="s">
        <v>53</v>
      </c>
      <c r="B165" s="40" t="s">
        <v>54</v>
      </c>
      <c r="C165" s="35">
        <f t="shared" si="20"/>
        <v>6498426000000</v>
      </c>
      <c r="D165" s="19"/>
      <c r="E165" s="41"/>
      <c r="F165" s="18"/>
      <c r="G165" s="18"/>
      <c r="H165" s="18"/>
      <c r="I165" s="18">
        <v>6498426000000</v>
      </c>
      <c r="J165" s="35"/>
      <c r="K165" s="18"/>
      <c r="L165" s="18"/>
      <c r="M165" s="18"/>
      <c r="N165" s="35">
        <f t="shared" si="18"/>
        <v>380319711388</v>
      </c>
      <c r="O165" s="18"/>
      <c r="P165" s="18"/>
      <c r="Q165" s="18"/>
      <c r="R165" s="18"/>
      <c r="S165" s="18"/>
      <c r="T165" s="18"/>
      <c r="U165" s="18"/>
      <c r="V165" s="18"/>
      <c r="W165" s="18">
        <v>380319711388</v>
      </c>
      <c r="X165" s="18"/>
      <c r="Y165" s="18">
        <f t="shared" si="19"/>
        <v>0</v>
      </c>
      <c r="Z165" s="19"/>
      <c r="AA165" s="19"/>
      <c r="AB165" s="20">
        <f t="shared" si="21"/>
        <v>5.8524896857792948E-2</v>
      </c>
      <c r="AC165" s="20" t="e">
        <f t="shared" si="21"/>
        <v>#DIV/0!</v>
      </c>
      <c r="AD165" s="20" t="e">
        <f>+P164/E165</f>
        <v>#DIV/0!</v>
      </c>
      <c r="AE165" s="20" t="e">
        <f>+Q165/F165</f>
        <v>#DIV/0!</v>
      </c>
      <c r="AF165" s="20"/>
      <c r="AG165" s="20" t="e">
        <f>+R165/H165</f>
        <v>#DIV/0!</v>
      </c>
      <c r="AH165" s="20" t="e">
        <f t="shared" si="22"/>
        <v>#DIV/0!</v>
      </c>
      <c r="AI165" s="20" t="e">
        <f t="shared" si="22"/>
        <v>#DIV/0!</v>
      </c>
      <c r="AJ165" s="20" t="e">
        <f t="shared" si="22"/>
        <v>#DIV/0!</v>
      </c>
    </row>
    <row r="166" spans="1:44" ht="66.849999999999994" x14ac:dyDescent="0.3">
      <c r="A166" s="39" t="s">
        <v>55</v>
      </c>
      <c r="B166" s="40" t="s">
        <v>24</v>
      </c>
      <c r="C166" s="35">
        <f t="shared" si="20"/>
        <v>0</v>
      </c>
      <c r="D166" s="19"/>
      <c r="E166" s="19"/>
      <c r="F166" s="18"/>
      <c r="G166" s="18"/>
      <c r="H166" s="18"/>
      <c r="I166" s="18"/>
      <c r="J166" s="18"/>
      <c r="K166" s="18"/>
      <c r="L166" s="18"/>
      <c r="M166" s="18"/>
      <c r="N166" s="35">
        <f t="shared" si="18"/>
        <v>10981013188285</v>
      </c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>
        <f t="shared" si="19"/>
        <v>10981013188285</v>
      </c>
      <c r="Z166" s="41">
        <v>5982764088469</v>
      </c>
      <c r="AA166" s="41">
        <f>10981013188285-Z166</f>
        <v>4998249099816</v>
      </c>
      <c r="AB166" s="20" t="e">
        <f t="shared" si="21"/>
        <v>#DIV/0!</v>
      </c>
      <c r="AC166" s="20" t="e">
        <f t="shared" si="21"/>
        <v>#DIV/0!</v>
      </c>
      <c r="AD166" s="20" t="e">
        <f>+#REF!/E166</f>
        <v>#REF!</v>
      </c>
      <c r="AE166" s="20" t="e">
        <f>+Q166/F166</f>
        <v>#DIV/0!</v>
      </c>
      <c r="AF166" s="20"/>
      <c r="AG166" s="20" t="e">
        <f>+R166/H166</f>
        <v>#DIV/0!</v>
      </c>
      <c r="AH166" s="20" t="e">
        <f t="shared" si="22"/>
        <v>#DIV/0!</v>
      </c>
      <c r="AI166" s="20" t="e">
        <f t="shared" si="22"/>
        <v>#DIV/0!</v>
      </c>
      <c r="AJ166" s="20" t="e">
        <f t="shared" si="22"/>
        <v>#DIV/0!</v>
      </c>
    </row>
    <row r="167" spans="1:44" s="55" customFormat="1" ht="30.7" customHeight="1" x14ac:dyDescent="0.3">
      <c r="A167" s="39" t="s">
        <v>79</v>
      </c>
      <c r="B167" s="40" t="s">
        <v>191</v>
      </c>
      <c r="C167" s="35">
        <f t="shared" si="20"/>
        <v>1000000000000</v>
      </c>
      <c r="D167" s="41">
        <v>1000000000000</v>
      </c>
      <c r="E167" s="41"/>
      <c r="F167" s="35"/>
      <c r="G167" s="35"/>
      <c r="H167" s="35"/>
      <c r="I167" s="35"/>
      <c r="J167" s="35"/>
      <c r="K167" s="35"/>
      <c r="L167" s="35"/>
      <c r="M167" s="35"/>
      <c r="N167" s="35">
        <f t="shared" si="18"/>
        <v>0</v>
      </c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41"/>
      <c r="AA167" s="41"/>
      <c r="AB167" s="3"/>
      <c r="AC167" s="3"/>
      <c r="AD167" s="3"/>
      <c r="AE167" s="3"/>
      <c r="AF167" s="3"/>
      <c r="AG167" s="3"/>
      <c r="AH167" s="3"/>
      <c r="AI167" s="3"/>
      <c r="AJ167" s="3"/>
      <c r="AK167" s="54"/>
      <c r="AL167" s="54"/>
      <c r="AM167" s="54"/>
      <c r="AN167" s="54"/>
      <c r="AO167" s="54"/>
      <c r="AP167" s="54"/>
      <c r="AQ167" s="54"/>
      <c r="AR167" s="54"/>
    </row>
    <row r="169" spans="1:44" x14ac:dyDescent="0.3">
      <c r="A169" s="42" t="s">
        <v>189</v>
      </c>
    </row>
    <row r="170" spans="1:44" x14ac:dyDescent="0.3">
      <c r="A170" s="43" t="s">
        <v>25</v>
      </c>
    </row>
    <row r="171" spans="1:44" x14ac:dyDescent="0.3">
      <c r="A171" s="43" t="s">
        <v>26</v>
      </c>
    </row>
  </sheetData>
  <autoFilter ref="A10:AJ166"/>
  <mergeCells count="33">
    <mergeCell ref="AF8:AF9"/>
    <mergeCell ref="AB8:AB9"/>
    <mergeCell ref="N8:N9"/>
    <mergeCell ref="V8:V9"/>
    <mergeCell ref="X8:X9"/>
    <mergeCell ref="AC8:AC9"/>
    <mergeCell ref="AD8:AD9"/>
    <mergeCell ref="O8:O9"/>
    <mergeCell ref="Q8:Q9"/>
    <mergeCell ref="R8:R9"/>
    <mergeCell ref="S8:U8"/>
    <mergeCell ref="Y8:AA8"/>
    <mergeCell ref="A2:AJ2"/>
    <mergeCell ref="A3:AJ3"/>
    <mergeCell ref="A7:A9"/>
    <mergeCell ref="B7:B9"/>
    <mergeCell ref="C7:M7"/>
    <mergeCell ref="N7:AA7"/>
    <mergeCell ref="AB7:AJ7"/>
    <mergeCell ref="C8:C9"/>
    <mergeCell ref="D8:D9"/>
    <mergeCell ref="E8:E9"/>
    <mergeCell ref="F8:F9"/>
    <mergeCell ref="H8:H9"/>
    <mergeCell ref="I8:I9"/>
    <mergeCell ref="AE8:AE9"/>
    <mergeCell ref="AG8:AG9"/>
    <mergeCell ref="AH8:AJ8"/>
    <mergeCell ref="K8:M8"/>
    <mergeCell ref="W8:W9"/>
    <mergeCell ref="J8:J9"/>
    <mergeCell ref="G8:G9"/>
    <mergeCell ref="P8:P9"/>
  </mergeCells>
  <pageMargins left="0.2" right="0.2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72"/>
  <sheetViews>
    <sheetView tabSelected="1" zoomScale="80" zoomScaleNormal="80" workbookViewId="0">
      <pane xSplit="2" ySplit="12" topLeftCell="Z26" activePane="bottomRight" state="frozen"/>
      <selection pane="topRight" activeCell="C1" sqref="C1"/>
      <selection pane="bottomLeft" activeCell="A10" sqref="A10"/>
      <selection pane="bottomRight" activeCell="AJ1" sqref="AJ1"/>
    </sheetView>
  </sheetViews>
  <sheetFormatPr defaultColWidth="9.09765625" defaultRowHeight="17.3" x14ac:dyDescent="0.3"/>
  <cols>
    <col min="1" max="1" width="5.09765625" style="44" customWidth="1"/>
    <col min="2" max="2" width="26.296875" style="44" customWidth="1"/>
    <col min="3" max="3" width="14.19921875" style="44" customWidth="1"/>
    <col min="4" max="4" width="13.59765625" style="56" customWidth="1"/>
    <col min="5" max="5" width="12.59765625" style="56" customWidth="1"/>
    <col min="6" max="6" width="10.796875" style="44" customWidth="1"/>
    <col min="7" max="7" width="10.8984375" style="44" customWidth="1"/>
    <col min="8" max="8" width="11" style="44" customWidth="1"/>
    <col min="9" max="9" width="12.09765625" style="44" customWidth="1"/>
    <col min="10" max="10" width="10.69921875" style="44" customWidth="1"/>
    <col min="11" max="13" width="9.296875" style="44" customWidth="1"/>
    <col min="14" max="14" width="14.09765625" style="44" customWidth="1"/>
    <col min="15" max="15" width="12" style="44" customWidth="1"/>
    <col min="16" max="16" width="12" style="57" customWidth="1"/>
    <col min="17" max="18" width="12" style="44" customWidth="1"/>
    <col min="19" max="20" width="7.8984375" style="44" customWidth="1"/>
    <col min="21" max="21" width="9" style="44" customWidth="1"/>
    <col min="22" max="24" width="12" style="44" customWidth="1"/>
    <col min="25" max="25" width="14.19921875" style="44" customWidth="1"/>
    <col min="26" max="27" width="12" style="44" customWidth="1"/>
    <col min="28" max="28" width="10.296875" style="44" customWidth="1"/>
    <col min="29" max="29" width="12" style="44" customWidth="1"/>
    <col min="30" max="37" width="9.296875" style="44" customWidth="1"/>
    <col min="38" max="45" width="9.09765625" style="47"/>
    <col min="46" max="16384" width="9.09765625" style="44"/>
  </cols>
  <sheetData>
    <row r="1" spans="1:45" ht="22.2" customHeight="1" x14ac:dyDescent="0.3">
      <c r="A1" s="62" t="s">
        <v>198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K1" s="95" t="s">
        <v>200</v>
      </c>
    </row>
    <row r="2" spans="1:45" ht="22.2" customHeight="1" x14ac:dyDescent="0.3">
      <c r="A2" s="62" t="s">
        <v>194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K2" s="1"/>
    </row>
    <row r="3" spans="1:45" ht="21.6" customHeight="1" x14ac:dyDescent="0.3">
      <c r="A3" s="91" t="s">
        <v>196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</row>
    <row r="4" spans="1:45" ht="20.45" customHeight="1" x14ac:dyDescent="0.3">
      <c r="A4" s="87" t="s">
        <v>197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</row>
    <row r="5" spans="1:45" ht="20.45" customHeigh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87" t="s">
        <v>199</v>
      </c>
      <c r="AI5" s="87"/>
      <c r="AJ5" s="87"/>
      <c r="AK5" s="87"/>
    </row>
    <row r="6" spans="1:45" s="60" customFormat="1" ht="20.45" hidden="1" customHeight="1" x14ac:dyDescent="0.3">
      <c r="A6" s="59"/>
      <c r="B6" s="59"/>
      <c r="C6" s="59">
        <f>+C7-C12</f>
        <v>22807280192697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>
        <f>+N7-N12</f>
        <v>32989066542392.469</v>
      </c>
      <c r="O6" s="59">
        <f>+O7-O12</f>
        <v>7981369253302.7656</v>
      </c>
      <c r="P6" s="59">
        <f>+P7-P12</f>
        <v>4310369789480.8999</v>
      </c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8"/>
      <c r="AM6" s="58"/>
      <c r="AN6" s="58"/>
      <c r="AO6" s="58"/>
      <c r="AP6" s="58"/>
      <c r="AQ6" s="58"/>
      <c r="AR6" s="58"/>
      <c r="AS6" s="58"/>
    </row>
    <row r="7" spans="1:45" s="60" customFormat="1" ht="22.75" hidden="1" customHeight="1" x14ac:dyDescent="0.3">
      <c r="A7" s="58"/>
      <c r="B7" s="58"/>
      <c r="C7" s="58">
        <v>22807303000000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>
        <v>32989099531492</v>
      </c>
      <c r="O7" s="58">
        <v>7981377234680</v>
      </c>
      <c r="P7" s="58">
        <v>4310374099855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61"/>
      <c r="AL7" s="58"/>
      <c r="AM7" s="58"/>
      <c r="AN7" s="58"/>
      <c r="AO7" s="58"/>
      <c r="AP7" s="58"/>
      <c r="AQ7" s="58"/>
      <c r="AR7" s="58"/>
      <c r="AS7" s="58"/>
    </row>
    <row r="8" spans="1:45" s="51" customFormat="1" ht="23.5" customHeight="1" x14ac:dyDescent="0.3">
      <c r="A8" s="84" t="s">
        <v>1</v>
      </c>
      <c r="B8" s="84" t="s">
        <v>2</v>
      </c>
      <c r="C8" s="92" t="s">
        <v>50</v>
      </c>
      <c r="D8" s="93"/>
      <c r="E8" s="93"/>
      <c r="F8" s="93"/>
      <c r="G8" s="93"/>
      <c r="H8" s="93"/>
      <c r="I8" s="93"/>
      <c r="J8" s="93"/>
      <c r="K8" s="93"/>
      <c r="L8" s="93"/>
      <c r="M8" s="94"/>
      <c r="N8" s="92" t="s">
        <v>3</v>
      </c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81" t="s">
        <v>4</v>
      </c>
      <c r="AC8" s="81"/>
      <c r="AD8" s="81"/>
      <c r="AE8" s="81"/>
      <c r="AF8" s="81"/>
      <c r="AG8" s="81"/>
      <c r="AH8" s="81"/>
      <c r="AI8" s="81"/>
      <c r="AJ8" s="81"/>
      <c r="AK8" s="81"/>
      <c r="AL8" s="50"/>
      <c r="AM8" s="50"/>
      <c r="AN8" s="50"/>
      <c r="AO8" s="50"/>
      <c r="AP8" s="50"/>
      <c r="AQ8" s="50"/>
      <c r="AR8" s="50"/>
      <c r="AS8" s="50"/>
    </row>
    <row r="9" spans="1:45" ht="58.2" customHeight="1" x14ac:dyDescent="0.3">
      <c r="A9" s="84"/>
      <c r="B9" s="84"/>
      <c r="C9" s="84" t="s">
        <v>5</v>
      </c>
      <c r="D9" s="84" t="s">
        <v>185</v>
      </c>
      <c r="E9" s="84" t="s">
        <v>186</v>
      </c>
      <c r="F9" s="84" t="s">
        <v>6</v>
      </c>
      <c r="G9" s="84" t="s">
        <v>125</v>
      </c>
      <c r="H9" s="84" t="s">
        <v>7</v>
      </c>
      <c r="I9" s="82" t="s">
        <v>51</v>
      </c>
      <c r="J9" s="84" t="s">
        <v>117</v>
      </c>
      <c r="K9" s="81" t="s">
        <v>187</v>
      </c>
      <c r="L9" s="81"/>
      <c r="M9" s="81"/>
      <c r="N9" s="84" t="s">
        <v>5</v>
      </c>
      <c r="O9" s="84" t="s">
        <v>185</v>
      </c>
      <c r="P9" s="85" t="s">
        <v>188</v>
      </c>
      <c r="Q9" s="84" t="s">
        <v>6</v>
      </c>
      <c r="R9" s="84" t="s">
        <v>7</v>
      </c>
      <c r="S9" s="84" t="s">
        <v>8</v>
      </c>
      <c r="T9" s="84"/>
      <c r="U9" s="84"/>
      <c r="V9" s="81" t="s">
        <v>67</v>
      </c>
      <c r="W9" s="82" t="s">
        <v>51</v>
      </c>
      <c r="X9" s="82" t="s">
        <v>68</v>
      </c>
      <c r="Y9" s="84" t="s">
        <v>9</v>
      </c>
      <c r="Z9" s="84"/>
      <c r="AA9" s="84"/>
      <c r="AB9" s="84" t="s">
        <v>5</v>
      </c>
      <c r="AC9" s="84" t="s">
        <v>185</v>
      </c>
      <c r="AD9" s="84" t="s">
        <v>188</v>
      </c>
      <c r="AE9" s="84" t="s">
        <v>6</v>
      </c>
      <c r="AF9" s="81" t="s">
        <v>67</v>
      </c>
      <c r="AG9" s="84" t="s">
        <v>7</v>
      </c>
      <c r="AH9" s="82" t="s">
        <v>51</v>
      </c>
      <c r="AI9" s="84" t="s">
        <v>8</v>
      </c>
      <c r="AJ9" s="84"/>
      <c r="AK9" s="84"/>
    </row>
    <row r="10" spans="1:45" ht="75.05" customHeight="1" x14ac:dyDescent="0.3">
      <c r="A10" s="84"/>
      <c r="B10" s="84"/>
      <c r="C10" s="84"/>
      <c r="D10" s="84"/>
      <c r="E10" s="84"/>
      <c r="F10" s="84"/>
      <c r="G10" s="84"/>
      <c r="H10" s="84"/>
      <c r="I10" s="83"/>
      <c r="J10" s="84"/>
      <c r="K10" s="3" t="s">
        <v>5</v>
      </c>
      <c r="L10" s="3" t="s">
        <v>10</v>
      </c>
      <c r="M10" s="3" t="s">
        <v>11</v>
      </c>
      <c r="N10" s="84"/>
      <c r="O10" s="84"/>
      <c r="P10" s="85"/>
      <c r="Q10" s="84"/>
      <c r="R10" s="84"/>
      <c r="S10" s="3" t="s">
        <v>5</v>
      </c>
      <c r="T10" s="3" t="s">
        <v>10</v>
      </c>
      <c r="U10" s="3" t="s">
        <v>11</v>
      </c>
      <c r="V10" s="81"/>
      <c r="W10" s="83"/>
      <c r="X10" s="83"/>
      <c r="Y10" s="4" t="s">
        <v>5</v>
      </c>
      <c r="Z10" s="4" t="s">
        <v>10</v>
      </c>
      <c r="AA10" s="4" t="s">
        <v>11</v>
      </c>
      <c r="AB10" s="84"/>
      <c r="AC10" s="84"/>
      <c r="AD10" s="84"/>
      <c r="AE10" s="84"/>
      <c r="AF10" s="81"/>
      <c r="AG10" s="84"/>
      <c r="AH10" s="83"/>
      <c r="AI10" s="3" t="s">
        <v>5</v>
      </c>
      <c r="AJ10" s="3" t="s">
        <v>10</v>
      </c>
      <c r="AK10" s="3" t="s">
        <v>11</v>
      </c>
    </row>
    <row r="11" spans="1:45" s="49" customFormat="1" ht="55.15" customHeight="1" x14ac:dyDescent="0.3">
      <c r="A11" s="5" t="s">
        <v>12</v>
      </c>
      <c r="B11" s="5" t="s">
        <v>13</v>
      </c>
      <c r="C11" s="5" t="s">
        <v>192</v>
      </c>
      <c r="D11" s="5">
        <v>2</v>
      </c>
      <c r="E11" s="5">
        <v>3</v>
      </c>
      <c r="F11" s="5">
        <v>4</v>
      </c>
      <c r="G11" s="5">
        <v>5</v>
      </c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>
        <v>11</v>
      </c>
      <c r="N11" s="5" t="s">
        <v>193</v>
      </c>
      <c r="O11" s="5">
        <v>13</v>
      </c>
      <c r="P11" s="5">
        <v>14</v>
      </c>
      <c r="Q11" s="5">
        <v>15</v>
      </c>
      <c r="R11" s="5">
        <v>16</v>
      </c>
      <c r="S11" s="5">
        <v>17</v>
      </c>
      <c r="T11" s="5">
        <v>18</v>
      </c>
      <c r="U11" s="5">
        <v>19</v>
      </c>
      <c r="V11" s="5">
        <v>20</v>
      </c>
      <c r="W11" s="5">
        <v>21</v>
      </c>
      <c r="X11" s="5">
        <v>22</v>
      </c>
      <c r="Y11" s="5">
        <v>23</v>
      </c>
      <c r="Z11" s="5">
        <v>24</v>
      </c>
      <c r="AA11" s="5">
        <v>25</v>
      </c>
      <c r="AB11" s="5">
        <v>25</v>
      </c>
      <c r="AC11" s="5">
        <v>26</v>
      </c>
      <c r="AD11" s="5">
        <v>27</v>
      </c>
      <c r="AE11" s="5">
        <v>28</v>
      </c>
      <c r="AF11" s="5">
        <v>29</v>
      </c>
      <c r="AG11" s="5">
        <v>30</v>
      </c>
      <c r="AH11" s="5">
        <v>31</v>
      </c>
      <c r="AI11" s="5">
        <v>32</v>
      </c>
      <c r="AJ11" s="5">
        <v>33</v>
      </c>
      <c r="AK11" s="5">
        <v>34</v>
      </c>
      <c r="AL11" s="48"/>
      <c r="AM11" s="48"/>
      <c r="AN11" s="48"/>
      <c r="AO11" s="48"/>
      <c r="AP11" s="48"/>
      <c r="AQ11" s="48"/>
      <c r="AR11" s="48"/>
      <c r="AS11" s="48"/>
    </row>
    <row r="12" spans="1:45" s="51" customFormat="1" ht="26.35" customHeight="1" x14ac:dyDescent="0.3">
      <c r="A12" s="6"/>
      <c r="B12" s="7" t="s">
        <v>14</v>
      </c>
      <c r="C12" s="66">
        <f>+C13+C136+C148+C151+C162+C163+C164+C165+C166+C167+C168</f>
        <v>22807303</v>
      </c>
      <c r="D12" s="66">
        <f t="shared" ref="D12:AA12" si="0">+D13+D136+D148+D151+D162+D163+D164+D165+D166+D167+D168</f>
        <v>10342038</v>
      </c>
      <c r="E12" s="66">
        <f t="shared" si="0"/>
        <v>5179547</v>
      </c>
      <c r="F12" s="66">
        <f t="shared" si="0"/>
        <v>0</v>
      </c>
      <c r="G12" s="66">
        <f t="shared" si="0"/>
        <v>0</v>
      </c>
      <c r="H12" s="66">
        <f t="shared" si="0"/>
        <v>555910</v>
      </c>
      <c r="I12" s="66">
        <f t="shared" si="0"/>
        <v>6498426</v>
      </c>
      <c r="J12" s="66">
        <f t="shared" si="0"/>
        <v>231382</v>
      </c>
      <c r="K12" s="66">
        <f t="shared" si="0"/>
        <v>0</v>
      </c>
      <c r="L12" s="66">
        <f t="shared" si="0"/>
        <v>0</v>
      </c>
      <c r="M12" s="66">
        <f t="shared" si="0"/>
        <v>0</v>
      </c>
      <c r="N12" s="66">
        <f t="shared" si="0"/>
        <v>32989099.531491999</v>
      </c>
      <c r="O12" s="66">
        <f t="shared" si="0"/>
        <v>7981377.2346799988</v>
      </c>
      <c r="P12" s="66">
        <f t="shared" si="0"/>
        <v>4310374.0998550002</v>
      </c>
      <c r="Q12" s="66">
        <f t="shared" si="0"/>
        <v>0.83599999999999997</v>
      </c>
      <c r="R12" s="66">
        <f t="shared" si="0"/>
        <v>555910</v>
      </c>
      <c r="S12" s="66">
        <f t="shared" si="0"/>
        <v>0</v>
      </c>
      <c r="T12" s="66">
        <f t="shared" si="0"/>
        <v>0</v>
      </c>
      <c r="U12" s="66">
        <f t="shared" si="0"/>
        <v>0</v>
      </c>
      <c r="V12" s="66">
        <f t="shared" si="0"/>
        <v>1.9</v>
      </c>
      <c r="W12" s="66">
        <f t="shared" si="0"/>
        <v>380319.711388</v>
      </c>
      <c r="X12" s="66">
        <f t="shared" si="0"/>
        <v>8780102.5612840001</v>
      </c>
      <c r="Y12" s="66">
        <f t="shared" si="0"/>
        <v>10981013.188285001</v>
      </c>
      <c r="Z12" s="66">
        <f t="shared" si="0"/>
        <v>5982764.0884689996</v>
      </c>
      <c r="AA12" s="66">
        <f t="shared" si="0"/>
        <v>4998249.0998160001</v>
      </c>
      <c r="AB12" s="9">
        <f>+N12/C12</f>
        <v>1.4464270296006503</v>
      </c>
      <c r="AC12" s="9">
        <f>+O12/D12</f>
        <v>0.77174124042862724</v>
      </c>
      <c r="AD12" s="9">
        <f>+P12/E12</f>
        <v>0.8321913286731446</v>
      </c>
      <c r="AE12" s="9"/>
      <c r="AF12" s="9"/>
      <c r="AG12" s="9">
        <f>+R12/H12</f>
        <v>1</v>
      </c>
      <c r="AH12" s="63">
        <f>+W12/I12</f>
        <v>5.8524896857792948E-2</v>
      </c>
      <c r="AI12" s="9"/>
      <c r="AJ12" s="9"/>
      <c r="AK12" s="9"/>
      <c r="AL12" s="50"/>
      <c r="AM12" s="50"/>
      <c r="AN12" s="50"/>
      <c r="AO12" s="50"/>
      <c r="AP12" s="50"/>
      <c r="AQ12" s="50"/>
      <c r="AR12" s="50"/>
      <c r="AS12" s="50"/>
    </row>
    <row r="13" spans="1:45" s="51" customFormat="1" ht="34.6" customHeight="1" x14ac:dyDescent="0.3">
      <c r="A13" s="7" t="s">
        <v>15</v>
      </c>
      <c r="B13" s="71" t="s">
        <v>164</v>
      </c>
      <c r="C13" s="66">
        <f>SUM(C14:C135)</f>
        <v>8638500.2337720003</v>
      </c>
      <c r="D13" s="66">
        <f t="shared" ref="D13:AA13" si="1">SUM(D14:D135)</f>
        <v>3458953.2337720008</v>
      </c>
      <c r="E13" s="66">
        <f t="shared" si="1"/>
        <v>5179547</v>
      </c>
      <c r="F13" s="66">
        <f t="shared" si="1"/>
        <v>0</v>
      </c>
      <c r="G13" s="66">
        <f t="shared" si="1"/>
        <v>0</v>
      </c>
      <c r="H13" s="66">
        <f t="shared" si="1"/>
        <v>0</v>
      </c>
      <c r="I13" s="66"/>
      <c r="J13" s="66">
        <f t="shared" si="1"/>
        <v>0</v>
      </c>
      <c r="K13" s="66">
        <f t="shared" si="1"/>
        <v>0</v>
      </c>
      <c r="L13" s="66">
        <f t="shared" si="1"/>
        <v>0</v>
      </c>
      <c r="M13" s="66">
        <f t="shared" si="1"/>
        <v>0</v>
      </c>
      <c r="N13" s="66">
        <f t="shared" si="1"/>
        <v>5777519.3061770005</v>
      </c>
      <c r="O13" s="66">
        <f t="shared" si="1"/>
        <v>1467145.2063219999</v>
      </c>
      <c r="P13" s="66">
        <f t="shared" si="1"/>
        <v>4310374.0998550002</v>
      </c>
      <c r="Q13" s="66">
        <f t="shared" si="1"/>
        <v>0</v>
      </c>
      <c r="R13" s="66">
        <f t="shared" si="1"/>
        <v>0</v>
      </c>
      <c r="S13" s="66">
        <f t="shared" si="1"/>
        <v>0</v>
      </c>
      <c r="T13" s="66">
        <f t="shared" si="1"/>
        <v>0</v>
      </c>
      <c r="U13" s="66">
        <f t="shared" si="1"/>
        <v>0</v>
      </c>
      <c r="V13" s="66">
        <f t="shared" si="1"/>
        <v>0</v>
      </c>
      <c r="W13" s="66"/>
      <c r="X13" s="66">
        <f t="shared" si="1"/>
        <v>0</v>
      </c>
      <c r="Y13" s="66">
        <f t="shared" si="1"/>
        <v>0</v>
      </c>
      <c r="Z13" s="66">
        <f t="shared" si="1"/>
        <v>0</v>
      </c>
      <c r="AA13" s="66">
        <f t="shared" si="1"/>
        <v>0</v>
      </c>
      <c r="AB13" s="9">
        <f t="shared" ref="AB13:AB76" si="2">+N13/C13</f>
        <v>0.66881045897179392</v>
      </c>
      <c r="AC13" s="9">
        <f t="shared" ref="AC13:AC76" si="3">+O13/D13</f>
        <v>0.42415872871518207</v>
      </c>
      <c r="AD13" s="9">
        <f t="shared" ref="AD13:AD76" si="4">+P13/E13</f>
        <v>0.8321913286731446</v>
      </c>
      <c r="AE13" s="9"/>
      <c r="AF13" s="9"/>
      <c r="AG13" s="9"/>
      <c r="AH13" s="63"/>
      <c r="AI13" s="10"/>
      <c r="AJ13" s="10"/>
      <c r="AK13" s="10"/>
      <c r="AL13" s="50"/>
      <c r="AM13" s="50"/>
      <c r="AN13" s="50"/>
      <c r="AO13" s="50"/>
      <c r="AP13" s="50"/>
      <c r="AQ13" s="50"/>
      <c r="AR13" s="50"/>
      <c r="AS13" s="50"/>
    </row>
    <row r="14" spans="1:45" ht="42.05" customHeight="1" x14ac:dyDescent="0.3">
      <c r="A14" s="16">
        <v>1</v>
      </c>
      <c r="B14" s="72" t="s">
        <v>115</v>
      </c>
      <c r="C14" s="67">
        <f>+'54_ND31-DONG'!C13/1000000</f>
        <v>24033</v>
      </c>
      <c r="D14" s="67">
        <f>+'54_ND31-DONG'!D13/1000000</f>
        <v>0</v>
      </c>
      <c r="E14" s="67">
        <f>+'54_ND31-DONG'!E13/1000000</f>
        <v>24033</v>
      </c>
      <c r="F14" s="67">
        <f>+'54_ND31-DONG'!F13/1000000</f>
        <v>0</v>
      </c>
      <c r="G14" s="67">
        <f>+'54_ND31-DONG'!G13/1000000</f>
        <v>0</v>
      </c>
      <c r="H14" s="67">
        <f>+'54_ND31-DONG'!H13/1000000</f>
        <v>0</v>
      </c>
      <c r="I14" s="67">
        <f>+'54_ND31-DONG'!I13/1000000</f>
        <v>0</v>
      </c>
      <c r="J14" s="67">
        <f>+'54_ND31-DONG'!J13/1000000</f>
        <v>0</v>
      </c>
      <c r="K14" s="67">
        <f>+'54_ND31-DONG'!K13/1000000</f>
        <v>0</v>
      </c>
      <c r="L14" s="67">
        <f>+'54_ND31-DONG'!L13/1000000</f>
        <v>0</v>
      </c>
      <c r="M14" s="67">
        <f>+'54_ND31-DONG'!M13/1000000</f>
        <v>0</v>
      </c>
      <c r="N14" s="67">
        <f>+'54_ND31-DONG'!N13/1000000</f>
        <v>20545.036189999999</v>
      </c>
      <c r="O14" s="67">
        <f>+'54_ND31-DONG'!O13/1000000</f>
        <v>0</v>
      </c>
      <c r="P14" s="67">
        <f>+'54_ND31-DONG'!P13/1000000</f>
        <v>20545.036189999999</v>
      </c>
      <c r="Q14" s="67">
        <f>+'54_ND31-DONG'!Q13/1000000</f>
        <v>0</v>
      </c>
      <c r="R14" s="67">
        <f>+'54_ND31-DONG'!R13/1000000</f>
        <v>0</v>
      </c>
      <c r="S14" s="67">
        <f>+'54_ND31-DONG'!S13/1000000</f>
        <v>0</v>
      </c>
      <c r="T14" s="67">
        <f>+'54_ND31-DONG'!T13/1000000</f>
        <v>0</v>
      </c>
      <c r="U14" s="67">
        <f>+'54_ND31-DONG'!U13/1000000</f>
        <v>0</v>
      </c>
      <c r="V14" s="67">
        <f>+'54_ND31-DONG'!V13/1000000</f>
        <v>0</v>
      </c>
      <c r="W14" s="67">
        <f>+'54_ND31-DONG'!W13/1000000</f>
        <v>0</v>
      </c>
      <c r="X14" s="67">
        <f>+'54_ND31-DONG'!X13/1000000</f>
        <v>0</v>
      </c>
      <c r="Y14" s="67">
        <f>+'54_ND31-DONG'!Y13/1000000</f>
        <v>0</v>
      </c>
      <c r="Z14" s="67">
        <f>+'54_ND31-DONG'!Z13/1000000</f>
        <v>0</v>
      </c>
      <c r="AA14" s="67">
        <f>+'54_ND31-DONG'!AA13/1000000</f>
        <v>0</v>
      </c>
      <c r="AB14" s="64">
        <f t="shared" si="2"/>
        <v>0.85486773145258599</v>
      </c>
      <c r="AC14" s="64"/>
      <c r="AD14" s="64">
        <f t="shared" si="4"/>
        <v>0.85486773145258599</v>
      </c>
      <c r="AE14" s="64"/>
      <c r="AF14" s="64"/>
      <c r="AG14" s="64"/>
      <c r="AH14" s="65"/>
      <c r="AI14" s="20"/>
      <c r="AJ14" s="20"/>
      <c r="AK14" s="20"/>
    </row>
    <row r="15" spans="1:45" ht="29.95" customHeight="1" x14ac:dyDescent="0.3">
      <c r="A15" s="16">
        <v>2</v>
      </c>
      <c r="B15" s="72" t="s">
        <v>98</v>
      </c>
      <c r="C15" s="67">
        <f>+'54_ND31-DONG'!C14/1000000</f>
        <v>55374.415199000003</v>
      </c>
      <c r="D15" s="67">
        <f>+'54_ND31-DONG'!D14/1000000</f>
        <v>0</v>
      </c>
      <c r="E15" s="67">
        <f>+'54_ND31-DONG'!E14/1000000</f>
        <v>55374.415199000003</v>
      </c>
      <c r="F15" s="67">
        <f>+'54_ND31-DONG'!F14/1000000</f>
        <v>0</v>
      </c>
      <c r="G15" s="67">
        <f>+'54_ND31-DONG'!G14/1000000</f>
        <v>0</v>
      </c>
      <c r="H15" s="67">
        <f>+'54_ND31-DONG'!H14/1000000</f>
        <v>0</v>
      </c>
      <c r="I15" s="67">
        <f>+'54_ND31-DONG'!I14/1000000</f>
        <v>0</v>
      </c>
      <c r="J15" s="67">
        <f>+'54_ND31-DONG'!J14/1000000</f>
        <v>0</v>
      </c>
      <c r="K15" s="67">
        <f>+'54_ND31-DONG'!K14/1000000</f>
        <v>0</v>
      </c>
      <c r="L15" s="67">
        <f>+'54_ND31-DONG'!L14/1000000</f>
        <v>0</v>
      </c>
      <c r="M15" s="67">
        <f>+'54_ND31-DONG'!M14/1000000</f>
        <v>0</v>
      </c>
      <c r="N15" s="67">
        <f>+'54_ND31-DONG'!N14/1000000</f>
        <v>48422.924541</v>
      </c>
      <c r="O15" s="67">
        <f>+'54_ND31-DONG'!O14/1000000</f>
        <v>0</v>
      </c>
      <c r="P15" s="67">
        <f>+'54_ND31-DONG'!P14/1000000</f>
        <v>48422.924541</v>
      </c>
      <c r="Q15" s="67">
        <f>+'54_ND31-DONG'!Q14/1000000</f>
        <v>0</v>
      </c>
      <c r="R15" s="67">
        <f>+'54_ND31-DONG'!R14/1000000</f>
        <v>0</v>
      </c>
      <c r="S15" s="67">
        <f>+'54_ND31-DONG'!S14/1000000</f>
        <v>0</v>
      </c>
      <c r="T15" s="67">
        <f>+'54_ND31-DONG'!T14/1000000</f>
        <v>0</v>
      </c>
      <c r="U15" s="67">
        <f>+'54_ND31-DONG'!U14/1000000</f>
        <v>0</v>
      </c>
      <c r="V15" s="67">
        <f>+'54_ND31-DONG'!V14/1000000</f>
        <v>0</v>
      </c>
      <c r="W15" s="67">
        <f>+'54_ND31-DONG'!W14/1000000</f>
        <v>0</v>
      </c>
      <c r="X15" s="67">
        <f>+'54_ND31-DONG'!X14/1000000</f>
        <v>0</v>
      </c>
      <c r="Y15" s="67">
        <f>+'54_ND31-DONG'!Y14/1000000</f>
        <v>0</v>
      </c>
      <c r="Z15" s="67">
        <f>+'54_ND31-DONG'!Z14/1000000</f>
        <v>0</v>
      </c>
      <c r="AA15" s="67">
        <f>+'54_ND31-DONG'!AA14/1000000</f>
        <v>0</v>
      </c>
      <c r="AB15" s="64">
        <f t="shared" si="2"/>
        <v>0.87446385423632356</v>
      </c>
      <c r="AC15" s="64"/>
      <c r="AD15" s="64">
        <f t="shared" si="4"/>
        <v>0.87446385423632356</v>
      </c>
      <c r="AE15" s="64"/>
      <c r="AF15" s="64"/>
      <c r="AG15" s="64"/>
      <c r="AH15" s="65"/>
      <c r="AI15" s="20"/>
      <c r="AJ15" s="20"/>
      <c r="AK15" s="20"/>
    </row>
    <row r="16" spans="1:45" ht="25.95" customHeight="1" x14ac:dyDescent="0.3">
      <c r="A16" s="16">
        <v>3</v>
      </c>
      <c r="B16" s="72" t="s">
        <v>91</v>
      </c>
      <c r="C16" s="67">
        <f>+'54_ND31-DONG'!C15/1000000</f>
        <v>21093</v>
      </c>
      <c r="D16" s="67">
        <f>+'54_ND31-DONG'!D15/1000000</f>
        <v>0</v>
      </c>
      <c r="E16" s="67">
        <f>+'54_ND31-DONG'!E15/1000000</f>
        <v>21093</v>
      </c>
      <c r="F16" s="67">
        <f>+'54_ND31-DONG'!F15/1000000</f>
        <v>0</v>
      </c>
      <c r="G16" s="67">
        <f>+'54_ND31-DONG'!G15/1000000</f>
        <v>0</v>
      </c>
      <c r="H16" s="67">
        <f>+'54_ND31-DONG'!H15/1000000</f>
        <v>0</v>
      </c>
      <c r="I16" s="67">
        <f>+'54_ND31-DONG'!I15/1000000</f>
        <v>0</v>
      </c>
      <c r="J16" s="67">
        <f>+'54_ND31-DONG'!J15/1000000</f>
        <v>0</v>
      </c>
      <c r="K16" s="67">
        <f>+'54_ND31-DONG'!K15/1000000</f>
        <v>0</v>
      </c>
      <c r="L16" s="67">
        <f>+'54_ND31-DONG'!L15/1000000</f>
        <v>0</v>
      </c>
      <c r="M16" s="67">
        <f>+'54_ND31-DONG'!M15/1000000</f>
        <v>0</v>
      </c>
      <c r="N16" s="67">
        <f>+'54_ND31-DONG'!N15/1000000</f>
        <v>14928.958273</v>
      </c>
      <c r="O16" s="67">
        <f>+'54_ND31-DONG'!O15/1000000</f>
        <v>0</v>
      </c>
      <c r="P16" s="67">
        <f>+'54_ND31-DONG'!P15/1000000</f>
        <v>14928.958273</v>
      </c>
      <c r="Q16" s="67">
        <f>+'54_ND31-DONG'!Q15/1000000</f>
        <v>0</v>
      </c>
      <c r="R16" s="67">
        <f>+'54_ND31-DONG'!R15/1000000</f>
        <v>0</v>
      </c>
      <c r="S16" s="67">
        <f>+'54_ND31-DONG'!S15/1000000</f>
        <v>0</v>
      </c>
      <c r="T16" s="67">
        <f>+'54_ND31-DONG'!T15/1000000</f>
        <v>0</v>
      </c>
      <c r="U16" s="67">
        <f>+'54_ND31-DONG'!U15/1000000</f>
        <v>0</v>
      </c>
      <c r="V16" s="67">
        <f>+'54_ND31-DONG'!V15/1000000</f>
        <v>0</v>
      </c>
      <c r="W16" s="67">
        <f>+'54_ND31-DONG'!W15/1000000</f>
        <v>0</v>
      </c>
      <c r="X16" s="67">
        <f>+'54_ND31-DONG'!X15/1000000</f>
        <v>0</v>
      </c>
      <c r="Y16" s="67">
        <f>+'54_ND31-DONG'!Y15/1000000</f>
        <v>0</v>
      </c>
      <c r="Z16" s="67">
        <f>+'54_ND31-DONG'!Z15/1000000</f>
        <v>0</v>
      </c>
      <c r="AA16" s="67">
        <f>+'54_ND31-DONG'!AA15/1000000</f>
        <v>0</v>
      </c>
      <c r="AB16" s="64">
        <f t="shared" si="2"/>
        <v>0.70776837211397148</v>
      </c>
      <c r="AC16" s="64"/>
      <c r="AD16" s="64">
        <f t="shared" si="4"/>
        <v>0.70776837211397148</v>
      </c>
      <c r="AE16" s="64"/>
      <c r="AF16" s="64"/>
      <c r="AG16" s="64"/>
      <c r="AH16" s="65"/>
      <c r="AI16" s="20"/>
      <c r="AJ16" s="20"/>
      <c r="AK16" s="20"/>
    </row>
    <row r="17" spans="1:37" ht="34.6" x14ac:dyDescent="0.3">
      <c r="A17" s="16">
        <v>4</v>
      </c>
      <c r="B17" s="72" t="s">
        <v>77</v>
      </c>
      <c r="C17" s="67">
        <f>+'54_ND31-DONG'!C16/1000000</f>
        <v>128964.90175200001</v>
      </c>
      <c r="D17" s="67">
        <f>+'54_ND31-DONG'!D16/1000000</f>
        <v>200</v>
      </c>
      <c r="E17" s="67">
        <f>+'54_ND31-DONG'!E16/1000000</f>
        <v>128764.90175200001</v>
      </c>
      <c r="F17" s="67">
        <f>+'54_ND31-DONG'!F16/1000000</f>
        <v>0</v>
      </c>
      <c r="G17" s="67">
        <f>+'54_ND31-DONG'!G16/1000000</f>
        <v>0</v>
      </c>
      <c r="H17" s="67">
        <f>+'54_ND31-DONG'!H16/1000000</f>
        <v>0</v>
      </c>
      <c r="I17" s="67">
        <f>+'54_ND31-DONG'!I16/1000000</f>
        <v>0</v>
      </c>
      <c r="J17" s="67">
        <f>+'54_ND31-DONG'!J16/1000000</f>
        <v>0</v>
      </c>
      <c r="K17" s="67">
        <f>+'54_ND31-DONG'!K16/1000000</f>
        <v>0</v>
      </c>
      <c r="L17" s="67">
        <f>+'54_ND31-DONG'!L16/1000000</f>
        <v>0</v>
      </c>
      <c r="M17" s="67">
        <f>+'54_ND31-DONG'!M16/1000000</f>
        <v>0</v>
      </c>
      <c r="N17" s="67">
        <f>+'54_ND31-DONG'!N16/1000000</f>
        <v>116058.04362500001</v>
      </c>
      <c r="O17" s="67">
        <f>+'54_ND31-DONG'!O16/1000000</f>
        <v>149.74015900000001</v>
      </c>
      <c r="P17" s="67">
        <f>+'54_ND31-DONG'!P16/1000000</f>
        <v>115908.303466</v>
      </c>
      <c r="Q17" s="67">
        <f>+'54_ND31-DONG'!Q16/1000000</f>
        <v>0</v>
      </c>
      <c r="R17" s="67">
        <f>+'54_ND31-DONG'!R16/1000000</f>
        <v>0</v>
      </c>
      <c r="S17" s="67">
        <f>+'54_ND31-DONG'!S16/1000000</f>
        <v>0</v>
      </c>
      <c r="T17" s="67">
        <f>+'54_ND31-DONG'!T16/1000000</f>
        <v>0</v>
      </c>
      <c r="U17" s="67">
        <f>+'54_ND31-DONG'!U16/1000000</f>
        <v>0</v>
      </c>
      <c r="V17" s="67">
        <f>+'54_ND31-DONG'!V16/1000000</f>
        <v>0</v>
      </c>
      <c r="W17" s="67">
        <f>+'54_ND31-DONG'!W16/1000000</f>
        <v>0</v>
      </c>
      <c r="X17" s="67">
        <f>+'54_ND31-DONG'!X16/1000000</f>
        <v>0</v>
      </c>
      <c r="Y17" s="67">
        <f>+'54_ND31-DONG'!Y16/1000000</f>
        <v>0</v>
      </c>
      <c r="Z17" s="67">
        <f>+'54_ND31-DONG'!Z16/1000000</f>
        <v>0</v>
      </c>
      <c r="AA17" s="67">
        <f>+'54_ND31-DONG'!AA16/1000000</f>
        <v>0</v>
      </c>
      <c r="AB17" s="64">
        <f t="shared" si="2"/>
        <v>0.89991960640717628</v>
      </c>
      <c r="AC17" s="64">
        <f t="shared" si="3"/>
        <v>0.74870079499999997</v>
      </c>
      <c r="AD17" s="64">
        <f t="shared" si="4"/>
        <v>0.90015448223024552</v>
      </c>
      <c r="AE17" s="64"/>
      <c r="AF17" s="64"/>
      <c r="AG17" s="64"/>
      <c r="AH17" s="65"/>
      <c r="AI17" s="20"/>
      <c r="AJ17" s="20"/>
      <c r="AK17" s="20"/>
    </row>
    <row r="18" spans="1:37" s="47" customFormat="1" ht="30.55" customHeight="1" x14ac:dyDescent="0.3">
      <c r="A18" s="16">
        <v>5</v>
      </c>
      <c r="B18" s="72" t="s">
        <v>37</v>
      </c>
      <c r="C18" s="67">
        <f>+'54_ND31-DONG'!C17/1000000</f>
        <v>16582</v>
      </c>
      <c r="D18" s="67">
        <f>+'54_ND31-DONG'!D17/1000000</f>
        <v>200</v>
      </c>
      <c r="E18" s="67">
        <f>+'54_ND31-DONG'!E17/1000000</f>
        <v>16382</v>
      </c>
      <c r="F18" s="67">
        <f>+'54_ND31-DONG'!F17/1000000</f>
        <v>0</v>
      </c>
      <c r="G18" s="67">
        <f>+'54_ND31-DONG'!G17/1000000</f>
        <v>0</v>
      </c>
      <c r="H18" s="67">
        <f>+'54_ND31-DONG'!H17/1000000</f>
        <v>0</v>
      </c>
      <c r="I18" s="67">
        <f>+'54_ND31-DONG'!I17/1000000</f>
        <v>0</v>
      </c>
      <c r="J18" s="67">
        <f>+'54_ND31-DONG'!J17/1000000</f>
        <v>0</v>
      </c>
      <c r="K18" s="67">
        <f>+'54_ND31-DONG'!K17/1000000</f>
        <v>0</v>
      </c>
      <c r="L18" s="67">
        <f>+'54_ND31-DONG'!L17/1000000</f>
        <v>0</v>
      </c>
      <c r="M18" s="67">
        <f>+'54_ND31-DONG'!M17/1000000</f>
        <v>0</v>
      </c>
      <c r="N18" s="67">
        <f>+'54_ND31-DONG'!N17/1000000</f>
        <v>14431.102821</v>
      </c>
      <c r="O18" s="67">
        <f>+'54_ND31-DONG'!O17/1000000</f>
        <v>199.85601399999999</v>
      </c>
      <c r="P18" s="67">
        <f>+'54_ND31-DONG'!P17/1000000</f>
        <v>14231.246807</v>
      </c>
      <c r="Q18" s="67">
        <f>+'54_ND31-DONG'!Q17/1000000</f>
        <v>0</v>
      </c>
      <c r="R18" s="67">
        <f>+'54_ND31-DONG'!R17/1000000</f>
        <v>0</v>
      </c>
      <c r="S18" s="67">
        <f>+'54_ND31-DONG'!S17/1000000</f>
        <v>0</v>
      </c>
      <c r="T18" s="67">
        <f>+'54_ND31-DONG'!T17/1000000</f>
        <v>0</v>
      </c>
      <c r="U18" s="67">
        <f>+'54_ND31-DONG'!U17/1000000</f>
        <v>0</v>
      </c>
      <c r="V18" s="67">
        <f>+'54_ND31-DONG'!V17/1000000</f>
        <v>0</v>
      </c>
      <c r="W18" s="67">
        <f>+'54_ND31-DONG'!W17/1000000</f>
        <v>0</v>
      </c>
      <c r="X18" s="67">
        <f>+'54_ND31-DONG'!X17/1000000</f>
        <v>0</v>
      </c>
      <c r="Y18" s="67">
        <f>+'54_ND31-DONG'!Y17/1000000</f>
        <v>0</v>
      </c>
      <c r="Z18" s="67">
        <f>+'54_ND31-DONG'!Z17/1000000</f>
        <v>0</v>
      </c>
      <c r="AA18" s="67">
        <f>+'54_ND31-DONG'!AA17/1000000</f>
        <v>0</v>
      </c>
      <c r="AB18" s="64">
        <f t="shared" si="2"/>
        <v>0.87028722838017125</v>
      </c>
      <c r="AC18" s="64">
        <f t="shared" si="3"/>
        <v>0.99928006999999996</v>
      </c>
      <c r="AD18" s="64">
        <f t="shared" si="4"/>
        <v>0.86871241649371256</v>
      </c>
      <c r="AE18" s="64"/>
      <c r="AF18" s="64"/>
      <c r="AG18" s="64"/>
      <c r="AH18" s="65"/>
      <c r="AI18" s="20"/>
      <c r="AJ18" s="20"/>
      <c r="AK18" s="20"/>
    </row>
    <row r="19" spans="1:37" s="47" customFormat="1" ht="25.8" customHeight="1" x14ac:dyDescent="0.3">
      <c r="A19" s="16">
        <v>6</v>
      </c>
      <c r="B19" s="72" t="s">
        <v>93</v>
      </c>
      <c r="C19" s="67">
        <f>+'54_ND31-DONG'!C18/1000000</f>
        <v>22199.599999999999</v>
      </c>
      <c r="D19" s="67">
        <f>+'54_ND31-DONG'!D18/1000000</f>
        <v>0</v>
      </c>
      <c r="E19" s="67">
        <f>+'54_ND31-DONG'!E18/1000000</f>
        <v>22199.599999999999</v>
      </c>
      <c r="F19" s="67">
        <f>+'54_ND31-DONG'!F18/1000000</f>
        <v>0</v>
      </c>
      <c r="G19" s="67">
        <f>+'54_ND31-DONG'!G18/1000000</f>
        <v>0</v>
      </c>
      <c r="H19" s="67">
        <f>+'54_ND31-DONG'!H18/1000000</f>
        <v>0</v>
      </c>
      <c r="I19" s="67">
        <f>+'54_ND31-DONG'!I18/1000000</f>
        <v>0</v>
      </c>
      <c r="J19" s="67">
        <f>+'54_ND31-DONG'!J18/1000000</f>
        <v>0</v>
      </c>
      <c r="K19" s="67">
        <f>+'54_ND31-DONG'!K18/1000000</f>
        <v>0</v>
      </c>
      <c r="L19" s="67">
        <f>+'54_ND31-DONG'!L18/1000000</f>
        <v>0</v>
      </c>
      <c r="M19" s="67">
        <f>+'54_ND31-DONG'!M18/1000000</f>
        <v>0</v>
      </c>
      <c r="N19" s="67">
        <f>+'54_ND31-DONG'!N18/1000000</f>
        <v>15436.000098</v>
      </c>
      <c r="O19" s="67">
        <f>+'54_ND31-DONG'!O18/1000000</f>
        <v>0</v>
      </c>
      <c r="P19" s="67">
        <f>+'54_ND31-DONG'!P18/1000000</f>
        <v>15436.000098</v>
      </c>
      <c r="Q19" s="67">
        <f>+'54_ND31-DONG'!Q18/1000000</f>
        <v>0</v>
      </c>
      <c r="R19" s="67">
        <f>+'54_ND31-DONG'!R18/1000000</f>
        <v>0</v>
      </c>
      <c r="S19" s="67">
        <f>+'54_ND31-DONG'!S18/1000000</f>
        <v>0</v>
      </c>
      <c r="T19" s="67">
        <f>+'54_ND31-DONG'!T18/1000000</f>
        <v>0</v>
      </c>
      <c r="U19" s="67">
        <f>+'54_ND31-DONG'!U18/1000000</f>
        <v>0</v>
      </c>
      <c r="V19" s="67">
        <f>+'54_ND31-DONG'!V18/1000000</f>
        <v>0</v>
      </c>
      <c r="W19" s="67">
        <f>+'54_ND31-DONG'!W18/1000000</f>
        <v>0</v>
      </c>
      <c r="X19" s="67">
        <f>+'54_ND31-DONG'!X18/1000000</f>
        <v>0</v>
      </c>
      <c r="Y19" s="67">
        <f>+'54_ND31-DONG'!Y18/1000000</f>
        <v>0</v>
      </c>
      <c r="Z19" s="67">
        <f>+'54_ND31-DONG'!Z18/1000000</f>
        <v>0</v>
      </c>
      <c r="AA19" s="67">
        <f>+'54_ND31-DONG'!AA18/1000000</f>
        <v>0</v>
      </c>
      <c r="AB19" s="64">
        <f t="shared" si="2"/>
        <v>0.69532784815942639</v>
      </c>
      <c r="AC19" s="64"/>
      <c r="AD19" s="64">
        <f t="shared" si="4"/>
        <v>0.69532784815942639</v>
      </c>
      <c r="AE19" s="64"/>
      <c r="AF19" s="64"/>
      <c r="AG19" s="64"/>
      <c r="AH19" s="65"/>
      <c r="AI19" s="20"/>
      <c r="AJ19" s="20"/>
      <c r="AK19" s="20"/>
    </row>
    <row r="20" spans="1:37" s="47" customFormat="1" ht="25.8" customHeight="1" x14ac:dyDescent="0.3">
      <c r="A20" s="16">
        <v>7</v>
      </c>
      <c r="B20" s="72" t="s">
        <v>89</v>
      </c>
      <c r="C20" s="67">
        <f>+'54_ND31-DONG'!C19/1000000</f>
        <v>63163.991000000002</v>
      </c>
      <c r="D20" s="67">
        <f>+'54_ND31-DONG'!D19/1000000</f>
        <v>0</v>
      </c>
      <c r="E20" s="67">
        <f>+'54_ND31-DONG'!E19/1000000</f>
        <v>63163.991000000002</v>
      </c>
      <c r="F20" s="67">
        <f>+'54_ND31-DONG'!F19/1000000</f>
        <v>0</v>
      </c>
      <c r="G20" s="67">
        <f>+'54_ND31-DONG'!G19/1000000</f>
        <v>0</v>
      </c>
      <c r="H20" s="67">
        <f>+'54_ND31-DONG'!H19/1000000</f>
        <v>0</v>
      </c>
      <c r="I20" s="67">
        <f>+'54_ND31-DONG'!I19/1000000</f>
        <v>0</v>
      </c>
      <c r="J20" s="67">
        <f>+'54_ND31-DONG'!J19/1000000</f>
        <v>0</v>
      </c>
      <c r="K20" s="67">
        <f>+'54_ND31-DONG'!K19/1000000</f>
        <v>0</v>
      </c>
      <c r="L20" s="67">
        <f>+'54_ND31-DONG'!L19/1000000</f>
        <v>0</v>
      </c>
      <c r="M20" s="67">
        <f>+'54_ND31-DONG'!M19/1000000</f>
        <v>0</v>
      </c>
      <c r="N20" s="67">
        <f>+'54_ND31-DONG'!N19/1000000</f>
        <v>36729.729216</v>
      </c>
      <c r="O20" s="67">
        <f>+'54_ND31-DONG'!O19/1000000</f>
        <v>0</v>
      </c>
      <c r="P20" s="67">
        <f>+'54_ND31-DONG'!P19/1000000</f>
        <v>36729.729216</v>
      </c>
      <c r="Q20" s="67">
        <f>+'54_ND31-DONG'!Q19/1000000</f>
        <v>0</v>
      </c>
      <c r="R20" s="67">
        <f>+'54_ND31-DONG'!R19/1000000</f>
        <v>0</v>
      </c>
      <c r="S20" s="67">
        <f>+'54_ND31-DONG'!S19/1000000</f>
        <v>0</v>
      </c>
      <c r="T20" s="67">
        <f>+'54_ND31-DONG'!T19/1000000</f>
        <v>0</v>
      </c>
      <c r="U20" s="67">
        <f>+'54_ND31-DONG'!U19/1000000</f>
        <v>0</v>
      </c>
      <c r="V20" s="67">
        <f>+'54_ND31-DONG'!V19/1000000</f>
        <v>0</v>
      </c>
      <c r="W20" s="67">
        <f>+'54_ND31-DONG'!W19/1000000</f>
        <v>0</v>
      </c>
      <c r="X20" s="67">
        <f>+'54_ND31-DONG'!X19/1000000</f>
        <v>0</v>
      </c>
      <c r="Y20" s="67">
        <f>+'54_ND31-DONG'!Y19/1000000</f>
        <v>0</v>
      </c>
      <c r="Z20" s="67">
        <f>+'54_ND31-DONG'!Z19/1000000</f>
        <v>0</v>
      </c>
      <c r="AA20" s="67">
        <f>+'54_ND31-DONG'!AA19/1000000</f>
        <v>0</v>
      </c>
      <c r="AB20" s="64">
        <f t="shared" si="2"/>
        <v>0.5814979173181124</v>
      </c>
      <c r="AC20" s="64"/>
      <c r="AD20" s="64">
        <f t="shared" si="4"/>
        <v>0.5814979173181124</v>
      </c>
      <c r="AE20" s="64"/>
      <c r="AF20" s="64"/>
      <c r="AG20" s="64"/>
      <c r="AH20" s="65"/>
      <c r="AI20" s="20"/>
      <c r="AJ20" s="20"/>
      <c r="AK20" s="20"/>
    </row>
    <row r="21" spans="1:37" s="47" customFormat="1" ht="31.1" customHeight="1" x14ac:dyDescent="0.3">
      <c r="A21" s="16">
        <v>8</v>
      </c>
      <c r="B21" s="72" t="s">
        <v>38</v>
      </c>
      <c r="C21" s="67">
        <f>+'54_ND31-DONG'!C20/1000000</f>
        <v>46017</v>
      </c>
      <c r="D21" s="67">
        <f>+'54_ND31-DONG'!D20/1000000</f>
        <v>0</v>
      </c>
      <c r="E21" s="67">
        <f>+'54_ND31-DONG'!E20/1000000</f>
        <v>46017</v>
      </c>
      <c r="F21" s="67">
        <f>+'54_ND31-DONG'!F20/1000000</f>
        <v>0</v>
      </c>
      <c r="G21" s="67">
        <f>+'54_ND31-DONG'!G20/1000000</f>
        <v>0</v>
      </c>
      <c r="H21" s="67">
        <f>+'54_ND31-DONG'!H20/1000000</f>
        <v>0</v>
      </c>
      <c r="I21" s="67">
        <f>+'54_ND31-DONG'!I20/1000000</f>
        <v>0</v>
      </c>
      <c r="J21" s="67">
        <f>+'54_ND31-DONG'!J20/1000000</f>
        <v>0</v>
      </c>
      <c r="K21" s="67">
        <f>+'54_ND31-DONG'!K20/1000000</f>
        <v>0</v>
      </c>
      <c r="L21" s="67">
        <f>+'54_ND31-DONG'!L20/1000000</f>
        <v>0</v>
      </c>
      <c r="M21" s="67">
        <f>+'54_ND31-DONG'!M20/1000000</f>
        <v>0</v>
      </c>
      <c r="N21" s="67">
        <f>+'54_ND31-DONG'!N20/1000000</f>
        <v>28123.939986000001</v>
      </c>
      <c r="O21" s="67">
        <f>+'54_ND31-DONG'!O20/1000000</f>
        <v>0</v>
      </c>
      <c r="P21" s="67">
        <f>+'54_ND31-DONG'!P20/1000000</f>
        <v>28123.939986000001</v>
      </c>
      <c r="Q21" s="67">
        <f>+'54_ND31-DONG'!Q20/1000000</f>
        <v>0</v>
      </c>
      <c r="R21" s="67">
        <f>+'54_ND31-DONG'!R20/1000000</f>
        <v>0</v>
      </c>
      <c r="S21" s="67">
        <f>+'54_ND31-DONG'!S20/1000000</f>
        <v>0</v>
      </c>
      <c r="T21" s="67">
        <f>+'54_ND31-DONG'!T20/1000000</f>
        <v>0</v>
      </c>
      <c r="U21" s="67">
        <f>+'54_ND31-DONG'!U20/1000000</f>
        <v>0</v>
      </c>
      <c r="V21" s="67">
        <f>+'54_ND31-DONG'!V20/1000000</f>
        <v>0</v>
      </c>
      <c r="W21" s="67">
        <f>+'54_ND31-DONG'!W20/1000000</f>
        <v>0</v>
      </c>
      <c r="X21" s="67">
        <f>+'54_ND31-DONG'!X20/1000000</f>
        <v>0</v>
      </c>
      <c r="Y21" s="67">
        <f>+'54_ND31-DONG'!Y20/1000000</f>
        <v>0</v>
      </c>
      <c r="Z21" s="67">
        <f>+'54_ND31-DONG'!Z20/1000000</f>
        <v>0</v>
      </c>
      <c r="AA21" s="67">
        <f>+'54_ND31-DONG'!AA20/1000000</f>
        <v>0</v>
      </c>
      <c r="AB21" s="64">
        <f t="shared" si="2"/>
        <v>0.61116413468935393</v>
      </c>
      <c r="AC21" s="64"/>
      <c r="AD21" s="64">
        <f t="shared" si="4"/>
        <v>0.61116413468935393</v>
      </c>
      <c r="AE21" s="64"/>
      <c r="AF21" s="64"/>
      <c r="AG21" s="64"/>
      <c r="AH21" s="65"/>
      <c r="AI21" s="20"/>
      <c r="AJ21" s="20"/>
      <c r="AK21" s="20"/>
    </row>
    <row r="22" spans="1:37" s="47" customFormat="1" ht="27.65" customHeight="1" x14ac:dyDescent="0.3">
      <c r="A22" s="16">
        <v>9</v>
      </c>
      <c r="B22" s="72" t="s">
        <v>92</v>
      </c>
      <c r="C22" s="67">
        <f>+'54_ND31-DONG'!C21/1000000</f>
        <v>23546.6</v>
      </c>
      <c r="D22" s="67">
        <f>+'54_ND31-DONG'!D21/1000000</f>
        <v>0</v>
      </c>
      <c r="E22" s="67">
        <f>+'54_ND31-DONG'!E21/1000000</f>
        <v>23546.6</v>
      </c>
      <c r="F22" s="67">
        <f>+'54_ND31-DONG'!F21/1000000</f>
        <v>0</v>
      </c>
      <c r="G22" s="67">
        <f>+'54_ND31-DONG'!G21/1000000</f>
        <v>0</v>
      </c>
      <c r="H22" s="67">
        <f>+'54_ND31-DONG'!H21/1000000</f>
        <v>0</v>
      </c>
      <c r="I22" s="67">
        <f>+'54_ND31-DONG'!I21/1000000</f>
        <v>0</v>
      </c>
      <c r="J22" s="67">
        <f>+'54_ND31-DONG'!J21/1000000</f>
        <v>0</v>
      </c>
      <c r="K22" s="67">
        <f>+'54_ND31-DONG'!K21/1000000</f>
        <v>0</v>
      </c>
      <c r="L22" s="67">
        <f>+'54_ND31-DONG'!L21/1000000</f>
        <v>0</v>
      </c>
      <c r="M22" s="67">
        <f>+'54_ND31-DONG'!M21/1000000</f>
        <v>0</v>
      </c>
      <c r="N22" s="67">
        <f>+'54_ND31-DONG'!N21/1000000</f>
        <v>20416.848837000001</v>
      </c>
      <c r="O22" s="67">
        <f>+'54_ND31-DONG'!O21/1000000</f>
        <v>0</v>
      </c>
      <c r="P22" s="67">
        <f>+'54_ND31-DONG'!P21/1000000</f>
        <v>20416.848837000001</v>
      </c>
      <c r="Q22" s="67">
        <f>+'54_ND31-DONG'!Q21/1000000</f>
        <v>0</v>
      </c>
      <c r="R22" s="67">
        <f>+'54_ND31-DONG'!R21/1000000</f>
        <v>0</v>
      </c>
      <c r="S22" s="67">
        <f>+'54_ND31-DONG'!S21/1000000</f>
        <v>0</v>
      </c>
      <c r="T22" s="67">
        <f>+'54_ND31-DONG'!T21/1000000</f>
        <v>0</v>
      </c>
      <c r="U22" s="67">
        <f>+'54_ND31-DONG'!U21/1000000</f>
        <v>0</v>
      </c>
      <c r="V22" s="67">
        <f>+'54_ND31-DONG'!V21/1000000</f>
        <v>0</v>
      </c>
      <c r="W22" s="67">
        <f>+'54_ND31-DONG'!W21/1000000</f>
        <v>0</v>
      </c>
      <c r="X22" s="67">
        <f>+'54_ND31-DONG'!X21/1000000</f>
        <v>0</v>
      </c>
      <c r="Y22" s="67">
        <f>+'54_ND31-DONG'!Y21/1000000</f>
        <v>0</v>
      </c>
      <c r="Z22" s="67">
        <f>+'54_ND31-DONG'!Z21/1000000</f>
        <v>0</v>
      </c>
      <c r="AA22" s="67">
        <f>+'54_ND31-DONG'!AA21/1000000</f>
        <v>0</v>
      </c>
      <c r="AB22" s="64">
        <f t="shared" si="2"/>
        <v>0.8670826716808373</v>
      </c>
      <c r="AC22" s="64"/>
      <c r="AD22" s="64">
        <f t="shared" si="4"/>
        <v>0.8670826716808373</v>
      </c>
      <c r="AE22" s="64"/>
      <c r="AF22" s="64"/>
      <c r="AG22" s="64"/>
      <c r="AH22" s="65"/>
      <c r="AI22" s="20"/>
      <c r="AJ22" s="20"/>
      <c r="AK22" s="20"/>
    </row>
    <row r="23" spans="1:37" s="47" customFormat="1" ht="27.65" customHeight="1" x14ac:dyDescent="0.3">
      <c r="A23" s="16">
        <v>10</v>
      </c>
      <c r="B23" s="72" t="s">
        <v>94</v>
      </c>
      <c r="C23" s="67">
        <f>+'54_ND31-DONG'!C22/1000000</f>
        <v>25159.450509999999</v>
      </c>
      <c r="D23" s="67">
        <f>+'54_ND31-DONG'!D22/1000000</f>
        <v>0</v>
      </c>
      <c r="E23" s="67">
        <f>+'54_ND31-DONG'!E22/1000000</f>
        <v>25159.450509999999</v>
      </c>
      <c r="F23" s="67">
        <f>+'54_ND31-DONG'!F22/1000000</f>
        <v>0</v>
      </c>
      <c r="G23" s="67">
        <f>+'54_ND31-DONG'!G22/1000000</f>
        <v>0</v>
      </c>
      <c r="H23" s="67">
        <f>+'54_ND31-DONG'!H22/1000000</f>
        <v>0</v>
      </c>
      <c r="I23" s="67">
        <f>+'54_ND31-DONG'!I22/1000000</f>
        <v>0</v>
      </c>
      <c r="J23" s="67">
        <f>+'54_ND31-DONG'!J22/1000000</f>
        <v>0</v>
      </c>
      <c r="K23" s="67">
        <f>+'54_ND31-DONG'!K22/1000000</f>
        <v>0</v>
      </c>
      <c r="L23" s="67">
        <f>+'54_ND31-DONG'!L22/1000000</f>
        <v>0</v>
      </c>
      <c r="M23" s="67">
        <f>+'54_ND31-DONG'!M22/1000000</f>
        <v>0</v>
      </c>
      <c r="N23" s="67">
        <f>+'54_ND31-DONG'!N22/1000000</f>
        <v>14018.05724</v>
      </c>
      <c r="O23" s="67">
        <f>+'54_ND31-DONG'!O22/1000000</f>
        <v>0</v>
      </c>
      <c r="P23" s="67">
        <f>+'54_ND31-DONG'!P22/1000000</f>
        <v>14018.05724</v>
      </c>
      <c r="Q23" s="67">
        <f>+'54_ND31-DONG'!Q22/1000000</f>
        <v>0</v>
      </c>
      <c r="R23" s="67">
        <f>+'54_ND31-DONG'!R22/1000000</f>
        <v>0</v>
      </c>
      <c r="S23" s="67">
        <f>+'54_ND31-DONG'!S22/1000000</f>
        <v>0</v>
      </c>
      <c r="T23" s="67">
        <f>+'54_ND31-DONG'!T22/1000000</f>
        <v>0</v>
      </c>
      <c r="U23" s="67">
        <f>+'54_ND31-DONG'!U22/1000000</f>
        <v>0</v>
      </c>
      <c r="V23" s="67">
        <f>+'54_ND31-DONG'!V22/1000000</f>
        <v>0</v>
      </c>
      <c r="W23" s="67">
        <f>+'54_ND31-DONG'!W22/1000000</f>
        <v>0</v>
      </c>
      <c r="X23" s="67">
        <f>+'54_ND31-DONG'!X22/1000000</f>
        <v>0</v>
      </c>
      <c r="Y23" s="67">
        <f>+'54_ND31-DONG'!Y22/1000000</f>
        <v>0</v>
      </c>
      <c r="Z23" s="67">
        <f>+'54_ND31-DONG'!Z22/1000000</f>
        <v>0</v>
      </c>
      <c r="AA23" s="67">
        <f>+'54_ND31-DONG'!AA22/1000000</f>
        <v>0</v>
      </c>
      <c r="AB23" s="64">
        <f t="shared" si="2"/>
        <v>0.5571686565423325</v>
      </c>
      <c r="AC23" s="64"/>
      <c r="AD23" s="64">
        <f t="shared" si="4"/>
        <v>0.5571686565423325</v>
      </c>
      <c r="AE23" s="64"/>
      <c r="AF23" s="64"/>
      <c r="AG23" s="64"/>
      <c r="AH23" s="65"/>
      <c r="AI23" s="20"/>
      <c r="AJ23" s="20"/>
      <c r="AK23" s="20"/>
    </row>
    <row r="24" spans="1:37" s="47" customFormat="1" x14ac:dyDescent="0.3">
      <c r="A24" s="16">
        <v>11</v>
      </c>
      <c r="B24" s="72" t="s">
        <v>36</v>
      </c>
      <c r="C24" s="67">
        <f>+'54_ND31-DONG'!C23/1000000</f>
        <v>114846</v>
      </c>
      <c r="D24" s="67">
        <f>+'54_ND31-DONG'!D23/1000000</f>
        <v>0</v>
      </c>
      <c r="E24" s="67">
        <f>+'54_ND31-DONG'!E23/1000000</f>
        <v>114846</v>
      </c>
      <c r="F24" s="67">
        <f>+'54_ND31-DONG'!F23/1000000</f>
        <v>0</v>
      </c>
      <c r="G24" s="67">
        <f>+'54_ND31-DONG'!G23/1000000</f>
        <v>0</v>
      </c>
      <c r="H24" s="67">
        <f>+'54_ND31-DONG'!H23/1000000</f>
        <v>0</v>
      </c>
      <c r="I24" s="67">
        <f>+'54_ND31-DONG'!I23/1000000</f>
        <v>0</v>
      </c>
      <c r="J24" s="67">
        <f>+'54_ND31-DONG'!J23/1000000</f>
        <v>0</v>
      </c>
      <c r="K24" s="67">
        <f>+'54_ND31-DONG'!K23/1000000</f>
        <v>0</v>
      </c>
      <c r="L24" s="67">
        <f>+'54_ND31-DONG'!L23/1000000</f>
        <v>0</v>
      </c>
      <c r="M24" s="67">
        <f>+'54_ND31-DONG'!M23/1000000</f>
        <v>0</v>
      </c>
      <c r="N24" s="67">
        <f>+'54_ND31-DONG'!N23/1000000</f>
        <v>90323.506437000004</v>
      </c>
      <c r="O24" s="67">
        <f>+'54_ND31-DONG'!O23/1000000</f>
        <v>0</v>
      </c>
      <c r="P24" s="67">
        <f>+'54_ND31-DONG'!P23/1000000</f>
        <v>90323.506437000004</v>
      </c>
      <c r="Q24" s="67">
        <f>+'54_ND31-DONG'!Q23/1000000</f>
        <v>0</v>
      </c>
      <c r="R24" s="67">
        <f>+'54_ND31-DONG'!R23/1000000</f>
        <v>0</v>
      </c>
      <c r="S24" s="67">
        <f>+'54_ND31-DONG'!S23/1000000</f>
        <v>0</v>
      </c>
      <c r="T24" s="67">
        <f>+'54_ND31-DONG'!T23/1000000</f>
        <v>0</v>
      </c>
      <c r="U24" s="67">
        <f>+'54_ND31-DONG'!U23/1000000</f>
        <v>0</v>
      </c>
      <c r="V24" s="67">
        <f>+'54_ND31-DONG'!V23/1000000</f>
        <v>0</v>
      </c>
      <c r="W24" s="67">
        <f>+'54_ND31-DONG'!W23/1000000</f>
        <v>0</v>
      </c>
      <c r="X24" s="67">
        <f>+'54_ND31-DONG'!X23/1000000</f>
        <v>0</v>
      </c>
      <c r="Y24" s="67">
        <f>+'54_ND31-DONG'!Y23/1000000</f>
        <v>0</v>
      </c>
      <c r="Z24" s="67">
        <f>+'54_ND31-DONG'!Z23/1000000</f>
        <v>0</v>
      </c>
      <c r="AA24" s="67">
        <f>+'54_ND31-DONG'!AA23/1000000</f>
        <v>0</v>
      </c>
      <c r="AB24" s="64">
        <f t="shared" si="2"/>
        <v>0.78647498769656765</v>
      </c>
      <c r="AC24" s="64"/>
      <c r="AD24" s="64">
        <f t="shared" si="4"/>
        <v>0.78647498769656765</v>
      </c>
      <c r="AE24" s="64"/>
      <c r="AF24" s="64"/>
      <c r="AG24" s="64"/>
      <c r="AH24" s="65"/>
      <c r="AI24" s="20"/>
      <c r="AJ24" s="20"/>
      <c r="AK24" s="20"/>
    </row>
    <row r="25" spans="1:37" s="47" customFormat="1" ht="30.55" customHeight="1" x14ac:dyDescent="0.3">
      <c r="A25" s="16">
        <v>12</v>
      </c>
      <c r="B25" s="72" t="s">
        <v>126</v>
      </c>
      <c r="C25" s="67">
        <f>+'54_ND31-DONG'!C24/1000000</f>
        <v>66529</v>
      </c>
      <c r="D25" s="67">
        <f>+'54_ND31-DONG'!D24/1000000</f>
        <v>0</v>
      </c>
      <c r="E25" s="67">
        <f>+'54_ND31-DONG'!E24/1000000</f>
        <v>66529</v>
      </c>
      <c r="F25" s="67">
        <f>+'54_ND31-DONG'!F24/1000000</f>
        <v>0</v>
      </c>
      <c r="G25" s="67">
        <f>+'54_ND31-DONG'!G24/1000000</f>
        <v>0</v>
      </c>
      <c r="H25" s="67">
        <f>+'54_ND31-DONG'!H24/1000000</f>
        <v>0</v>
      </c>
      <c r="I25" s="67">
        <f>+'54_ND31-DONG'!I24/1000000</f>
        <v>0</v>
      </c>
      <c r="J25" s="67">
        <f>+'54_ND31-DONG'!J24/1000000</f>
        <v>0</v>
      </c>
      <c r="K25" s="67">
        <f>+'54_ND31-DONG'!K24/1000000</f>
        <v>0</v>
      </c>
      <c r="L25" s="67">
        <f>+'54_ND31-DONG'!L24/1000000</f>
        <v>0</v>
      </c>
      <c r="M25" s="67">
        <f>+'54_ND31-DONG'!M24/1000000</f>
        <v>0</v>
      </c>
      <c r="N25" s="67">
        <f>+'54_ND31-DONG'!N24/1000000</f>
        <v>15489.404662000001</v>
      </c>
      <c r="O25" s="67">
        <f>+'54_ND31-DONG'!O24/1000000</f>
        <v>0</v>
      </c>
      <c r="P25" s="67">
        <f>+'54_ND31-DONG'!P24/1000000</f>
        <v>15489.404662000001</v>
      </c>
      <c r="Q25" s="67">
        <f>+'54_ND31-DONG'!Q24/1000000</f>
        <v>0</v>
      </c>
      <c r="R25" s="67">
        <f>+'54_ND31-DONG'!R24/1000000</f>
        <v>0</v>
      </c>
      <c r="S25" s="67">
        <f>+'54_ND31-DONG'!S24/1000000</f>
        <v>0</v>
      </c>
      <c r="T25" s="67">
        <f>+'54_ND31-DONG'!T24/1000000</f>
        <v>0</v>
      </c>
      <c r="U25" s="67">
        <f>+'54_ND31-DONG'!U24/1000000</f>
        <v>0</v>
      </c>
      <c r="V25" s="67">
        <f>+'54_ND31-DONG'!V24/1000000</f>
        <v>0</v>
      </c>
      <c r="W25" s="67">
        <f>+'54_ND31-DONG'!W24/1000000</f>
        <v>0</v>
      </c>
      <c r="X25" s="67">
        <f>+'54_ND31-DONG'!X24/1000000</f>
        <v>0</v>
      </c>
      <c r="Y25" s="67">
        <f>+'54_ND31-DONG'!Y24/1000000</f>
        <v>0</v>
      </c>
      <c r="Z25" s="67">
        <f>+'54_ND31-DONG'!Z24/1000000</f>
        <v>0</v>
      </c>
      <c r="AA25" s="67">
        <f>+'54_ND31-DONG'!AA24/1000000</f>
        <v>0</v>
      </c>
      <c r="AB25" s="64">
        <f t="shared" si="2"/>
        <v>0.23282184704414619</v>
      </c>
      <c r="AC25" s="64"/>
      <c r="AD25" s="64">
        <f t="shared" si="4"/>
        <v>0.23282184704414619</v>
      </c>
      <c r="AE25" s="64"/>
      <c r="AF25" s="64"/>
      <c r="AG25" s="64"/>
      <c r="AH25" s="65"/>
      <c r="AI25" s="20"/>
      <c r="AJ25" s="20"/>
      <c r="AK25" s="20"/>
    </row>
    <row r="26" spans="1:37" s="47" customFormat="1" ht="24.2" customHeight="1" x14ac:dyDescent="0.3">
      <c r="A26" s="16">
        <v>13</v>
      </c>
      <c r="B26" s="72" t="s">
        <v>44</v>
      </c>
      <c r="C26" s="67">
        <f>+'54_ND31-DONG'!C25/1000000</f>
        <v>39726.357000000004</v>
      </c>
      <c r="D26" s="67">
        <f>+'54_ND31-DONG'!D25/1000000</f>
        <v>5889.4570000000003</v>
      </c>
      <c r="E26" s="67">
        <f>+'54_ND31-DONG'!E25/1000000</f>
        <v>33836.9</v>
      </c>
      <c r="F26" s="67">
        <f>+'54_ND31-DONG'!F25/1000000</f>
        <v>0</v>
      </c>
      <c r="G26" s="67">
        <f>+'54_ND31-DONG'!G25/1000000</f>
        <v>0</v>
      </c>
      <c r="H26" s="67">
        <f>+'54_ND31-DONG'!H25/1000000</f>
        <v>0</v>
      </c>
      <c r="I26" s="67">
        <f>+'54_ND31-DONG'!I25/1000000</f>
        <v>0</v>
      </c>
      <c r="J26" s="67">
        <f>+'54_ND31-DONG'!J25/1000000</f>
        <v>0</v>
      </c>
      <c r="K26" s="67">
        <f>+'54_ND31-DONG'!K25/1000000</f>
        <v>0</v>
      </c>
      <c r="L26" s="67">
        <f>+'54_ND31-DONG'!L25/1000000</f>
        <v>0</v>
      </c>
      <c r="M26" s="67">
        <f>+'54_ND31-DONG'!M25/1000000</f>
        <v>0</v>
      </c>
      <c r="N26" s="67">
        <f>+'54_ND31-DONG'!N25/1000000</f>
        <v>41689.460176000001</v>
      </c>
      <c r="O26" s="67">
        <f>+'54_ND31-DONG'!O25/1000000</f>
        <v>9474.0809730000001</v>
      </c>
      <c r="P26" s="67">
        <f>+'54_ND31-DONG'!P25/1000000</f>
        <v>32215.379203</v>
      </c>
      <c r="Q26" s="67">
        <f>+'54_ND31-DONG'!Q25/1000000</f>
        <v>0</v>
      </c>
      <c r="R26" s="67">
        <f>+'54_ND31-DONG'!R25/1000000</f>
        <v>0</v>
      </c>
      <c r="S26" s="67">
        <f>+'54_ND31-DONG'!S25/1000000</f>
        <v>0</v>
      </c>
      <c r="T26" s="67">
        <f>+'54_ND31-DONG'!T25/1000000</f>
        <v>0</v>
      </c>
      <c r="U26" s="67">
        <f>+'54_ND31-DONG'!U25/1000000</f>
        <v>0</v>
      </c>
      <c r="V26" s="67">
        <f>+'54_ND31-DONG'!V25/1000000</f>
        <v>0</v>
      </c>
      <c r="W26" s="67">
        <f>+'54_ND31-DONG'!W25/1000000</f>
        <v>0</v>
      </c>
      <c r="X26" s="67">
        <f>+'54_ND31-DONG'!X25/1000000</f>
        <v>0</v>
      </c>
      <c r="Y26" s="67">
        <f>+'54_ND31-DONG'!Y25/1000000</f>
        <v>0</v>
      </c>
      <c r="Z26" s="67">
        <f>+'54_ND31-DONG'!Z25/1000000</f>
        <v>0</v>
      </c>
      <c r="AA26" s="67">
        <f>+'54_ND31-DONG'!AA25/1000000</f>
        <v>0</v>
      </c>
      <c r="AB26" s="64">
        <f t="shared" si="2"/>
        <v>1.0494156354684119</v>
      </c>
      <c r="AC26" s="64">
        <f t="shared" si="3"/>
        <v>1.608651013667304</v>
      </c>
      <c r="AD26" s="64">
        <f t="shared" si="4"/>
        <v>0.95207832877716336</v>
      </c>
      <c r="AE26" s="64"/>
      <c r="AF26" s="64"/>
      <c r="AG26" s="64"/>
      <c r="AH26" s="65"/>
      <c r="AI26" s="20"/>
      <c r="AJ26" s="20"/>
      <c r="AK26" s="20"/>
    </row>
    <row r="27" spans="1:37" s="47" customFormat="1" ht="22.5" customHeight="1" x14ac:dyDescent="0.3">
      <c r="A27" s="16">
        <v>14</v>
      </c>
      <c r="B27" s="72" t="s">
        <v>90</v>
      </c>
      <c r="C27" s="67">
        <f>+'54_ND31-DONG'!C26/1000000</f>
        <v>750805.60173200001</v>
      </c>
      <c r="D27" s="67">
        <f>+'54_ND31-DONG'!D26/1000000</f>
        <v>0</v>
      </c>
      <c r="E27" s="67">
        <f>+'54_ND31-DONG'!E26/1000000</f>
        <v>750805.60173200001</v>
      </c>
      <c r="F27" s="67">
        <f>+'54_ND31-DONG'!F26/1000000</f>
        <v>0</v>
      </c>
      <c r="G27" s="67">
        <f>+'54_ND31-DONG'!G26/1000000</f>
        <v>0</v>
      </c>
      <c r="H27" s="67">
        <f>+'54_ND31-DONG'!H26/1000000</f>
        <v>0</v>
      </c>
      <c r="I27" s="67">
        <f>+'54_ND31-DONG'!I26/1000000</f>
        <v>0</v>
      </c>
      <c r="J27" s="67">
        <f>+'54_ND31-DONG'!J26/1000000</f>
        <v>0</v>
      </c>
      <c r="K27" s="67">
        <f>+'54_ND31-DONG'!K26/1000000</f>
        <v>0</v>
      </c>
      <c r="L27" s="67">
        <f>+'54_ND31-DONG'!L26/1000000</f>
        <v>0</v>
      </c>
      <c r="M27" s="67">
        <f>+'54_ND31-DONG'!M26/1000000</f>
        <v>0</v>
      </c>
      <c r="N27" s="67">
        <f>+'54_ND31-DONG'!N26/1000000</f>
        <v>685762.94861199998</v>
      </c>
      <c r="O27" s="67">
        <f>+'54_ND31-DONG'!O26/1000000</f>
        <v>0</v>
      </c>
      <c r="P27" s="67">
        <f>+'54_ND31-DONG'!P26/1000000</f>
        <v>685762.94861199998</v>
      </c>
      <c r="Q27" s="67">
        <f>+'54_ND31-DONG'!Q26/1000000</f>
        <v>0</v>
      </c>
      <c r="R27" s="67">
        <f>+'54_ND31-DONG'!R26/1000000</f>
        <v>0</v>
      </c>
      <c r="S27" s="67">
        <f>+'54_ND31-DONG'!S26/1000000</f>
        <v>0</v>
      </c>
      <c r="T27" s="67">
        <f>+'54_ND31-DONG'!T26/1000000</f>
        <v>0</v>
      </c>
      <c r="U27" s="67">
        <f>+'54_ND31-DONG'!U26/1000000</f>
        <v>0</v>
      </c>
      <c r="V27" s="67">
        <f>+'54_ND31-DONG'!V26/1000000</f>
        <v>0</v>
      </c>
      <c r="W27" s="67">
        <f>+'54_ND31-DONG'!W26/1000000</f>
        <v>0</v>
      </c>
      <c r="X27" s="67">
        <f>+'54_ND31-DONG'!X26/1000000</f>
        <v>0</v>
      </c>
      <c r="Y27" s="67">
        <f>+'54_ND31-DONG'!Y26/1000000</f>
        <v>0</v>
      </c>
      <c r="Z27" s="67">
        <f>+'54_ND31-DONG'!Z26/1000000</f>
        <v>0</v>
      </c>
      <c r="AA27" s="67">
        <f>+'54_ND31-DONG'!AA26/1000000</f>
        <v>0</v>
      </c>
      <c r="AB27" s="64">
        <f t="shared" si="2"/>
        <v>0.91336951539791922</v>
      </c>
      <c r="AC27" s="64"/>
      <c r="AD27" s="64">
        <f t="shared" si="4"/>
        <v>0.91336951539791922</v>
      </c>
      <c r="AE27" s="64"/>
      <c r="AF27" s="64"/>
      <c r="AG27" s="64"/>
      <c r="AH27" s="65"/>
      <c r="AI27" s="20"/>
      <c r="AJ27" s="20"/>
      <c r="AK27" s="20"/>
    </row>
    <row r="28" spans="1:37" s="47" customFormat="1" x14ac:dyDescent="0.3">
      <c r="A28" s="16">
        <v>15</v>
      </c>
      <c r="B28" s="72" t="s">
        <v>43</v>
      </c>
      <c r="C28" s="67">
        <f>+'54_ND31-DONG'!C27/1000000</f>
        <v>26426</v>
      </c>
      <c r="D28" s="67">
        <f>+'54_ND31-DONG'!D27/1000000</f>
        <v>8400</v>
      </c>
      <c r="E28" s="67">
        <f>+'54_ND31-DONG'!E27/1000000</f>
        <v>18026</v>
      </c>
      <c r="F28" s="67">
        <f>+'54_ND31-DONG'!F27/1000000</f>
        <v>0</v>
      </c>
      <c r="G28" s="67">
        <f>+'54_ND31-DONG'!G27/1000000</f>
        <v>0</v>
      </c>
      <c r="H28" s="67">
        <f>+'54_ND31-DONG'!H27/1000000</f>
        <v>0</v>
      </c>
      <c r="I28" s="67">
        <f>+'54_ND31-DONG'!I27/1000000</f>
        <v>0</v>
      </c>
      <c r="J28" s="67">
        <f>+'54_ND31-DONG'!J27/1000000</f>
        <v>0</v>
      </c>
      <c r="K28" s="67">
        <f>+'54_ND31-DONG'!K27/1000000</f>
        <v>0</v>
      </c>
      <c r="L28" s="67">
        <f>+'54_ND31-DONG'!L27/1000000</f>
        <v>0</v>
      </c>
      <c r="M28" s="67">
        <f>+'54_ND31-DONG'!M27/1000000</f>
        <v>0</v>
      </c>
      <c r="N28" s="67">
        <f>+'54_ND31-DONG'!N27/1000000</f>
        <v>25951.215066000001</v>
      </c>
      <c r="O28" s="67">
        <f>+'54_ND31-DONG'!O27/1000000</f>
        <v>12587.664103999999</v>
      </c>
      <c r="P28" s="67">
        <f>+'54_ND31-DONG'!P27/1000000</f>
        <v>13363.550961999999</v>
      </c>
      <c r="Q28" s="67">
        <f>+'54_ND31-DONG'!Q27/1000000</f>
        <v>0</v>
      </c>
      <c r="R28" s="67">
        <f>+'54_ND31-DONG'!R27/1000000</f>
        <v>0</v>
      </c>
      <c r="S28" s="67">
        <f>+'54_ND31-DONG'!S27/1000000</f>
        <v>0</v>
      </c>
      <c r="T28" s="67">
        <f>+'54_ND31-DONG'!T27/1000000</f>
        <v>0</v>
      </c>
      <c r="U28" s="67">
        <f>+'54_ND31-DONG'!U27/1000000</f>
        <v>0</v>
      </c>
      <c r="V28" s="67">
        <f>+'54_ND31-DONG'!V27/1000000</f>
        <v>0</v>
      </c>
      <c r="W28" s="67">
        <f>+'54_ND31-DONG'!W27/1000000</f>
        <v>0</v>
      </c>
      <c r="X28" s="67">
        <f>+'54_ND31-DONG'!X27/1000000</f>
        <v>0</v>
      </c>
      <c r="Y28" s="67">
        <f>+'54_ND31-DONG'!Y27/1000000</f>
        <v>0</v>
      </c>
      <c r="Z28" s="67">
        <f>+'54_ND31-DONG'!Z27/1000000</f>
        <v>0</v>
      </c>
      <c r="AA28" s="67">
        <f>+'54_ND31-DONG'!AA27/1000000</f>
        <v>0</v>
      </c>
      <c r="AB28" s="64">
        <f t="shared" si="2"/>
        <v>0.98203341655944909</v>
      </c>
      <c r="AC28" s="64">
        <f t="shared" si="3"/>
        <v>1.4985314409523809</v>
      </c>
      <c r="AD28" s="64">
        <f t="shared" si="4"/>
        <v>0.74134866093420615</v>
      </c>
      <c r="AE28" s="64"/>
      <c r="AF28" s="64"/>
      <c r="AG28" s="64"/>
      <c r="AH28" s="65"/>
      <c r="AI28" s="20"/>
      <c r="AJ28" s="20"/>
      <c r="AK28" s="20"/>
    </row>
    <row r="29" spans="1:37" s="47" customFormat="1" ht="21.35" customHeight="1" x14ac:dyDescent="0.3">
      <c r="A29" s="16">
        <v>16</v>
      </c>
      <c r="B29" s="72" t="s">
        <v>75</v>
      </c>
      <c r="C29" s="67">
        <f>+'54_ND31-DONG'!C28/1000000</f>
        <v>1161265.06</v>
      </c>
      <c r="D29" s="67">
        <f>+'54_ND31-DONG'!D28/1000000</f>
        <v>12000</v>
      </c>
      <c r="E29" s="67">
        <f>+'54_ND31-DONG'!E28/1000000</f>
        <v>1149265.06</v>
      </c>
      <c r="F29" s="67">
        <f>+'54_ND31-DONG'!F28/1000000</f>
        <v>0</v>
      </c>
      <c r="G29" s="67">
        <f>+'54_ND31-DONG'!G28/1000000</f>
        <v>0</v>
      </c>
      <c r="H29" s="67">
        <f>+'54_ND31-DONG'!H28/1000000</f>
        <v>0</v>
      </c>
      <c r="I29" s="67">
        <f>+'54_ND31-DONG'!I28/1000000</f>
        <v>0</v>
      </c>
      <c r="J29" s="67">
        <f>+'54_ND31-DONG'!J28/1000000</f>
        <v>0</v>
      </c>
      <c r="K29" s="67">
        <f>+'54_ND31-DONG'!K28/1000000</f>
        <v>0</v>
      </c>
      <c r="L29" s="67">
        <f>+'54_ND31-DONG'!L28/1000000</f>
        <v>0</v>
      </c>
      <c r="M29" s="67">
        <f>+'54_ND31-DONG'!M28/1000000</f>
        <v>0</v>
      </c>
      <c r="N29" s="67">
        <f>+'54_ND31-DONG'!N28/1000000</f>
        <v>1002336.645138</v>
      </c>
      <c r="O29" s="67">
        <f>+'54_ND31-DONG'!O28/1000000</f>
        <v>11663.525</v>
      </c>
      <c r="P29" s="67">
        <f>+'54_ND31-DONG'!P28/1000000</f>
        <v>990673.120138</v>
      </c>
      <c r="Q29" s="67">
        <f>+'54_ND31-DONG'!Q28/1000000</f>
        <v>0</v>
      </c>
      <c r="R29" s="67">
        <f>+'54_ND31-DONG'!R28/1000000</f>
        <v>0</v>
      </c>
      <c r="S29" s="67">
        <f>+'54_ND31-DONG'!S28/1000000</f>
        <v>0</v>
      </c>
      <c r="T29" s="67">
        <f>+'54_ND31-DONG'!T28/1000000</f>
        <v>0</v>
      </c>
      <c r="U29" s="67">
        <f>+'54_ND31-DONG'!U28/1000000</f>
        <v>0</v>
      </c>
      <c r="V29" s="67">
        <f>+'54_ND31-DONG'!V28/1000000</f>
        <v>0</v>
      </c>
      <c r="W29" s="67">
        <f>+'54_ND31-DONG'!W28/1000000</f>
        <v>0</v>
      </c>
      <c r="X29" s="67">
        <f>+'54_ND31-DONG'!X28/1000000</f>
        <v>0</v>
      </c>
      <c r="Y29" s="67">
        <f>+'54_ND31-DONG'!Y28/1000000</f>
        <v>0</v>
      </c>
      <c r="Z29" s="67">
        <f>+'54_ND31-DONG'!Z28/1000000</f>
        <v>0</v>
      </c>
      <c r="AA29" s="67">
        <f>+'54_ND31-DONG'!AA28/1000000</f>
        <v>0</v>
      </c>
      <c r="AB29" s="64">
        <f t="shared" si="2"/>
        <v>0.86314199889730603</v>
      </c>
      <c r="AC29" s="64">
        <f t="shared" si="3"/>
        <v>0.97196041666666666</v>
      </c>
      <c r="AD29" s="64">
        <f t="shared" si="4"/>
        <v>0.86200577622885355</v>
      </c>
      <c r="AE29" s="64"/>
      <c r="AF29" s="64"/>
      <c r="AG29" s="64"/>
      <c r="AH29" s="65"/>
      <c r="AI29" s="20"/>
      <c r="AJ29" s="20"/>
      <c r="AK29" s="20"/>
    </row>
    <row r="30" spans="1:37" s="47" customFormat="1" ht="39.049999999999997" customHeight="1" x14ac:dyDescent="0.3">
      <c r="A30" s="16">
        <v>17</v>
      </c>
      <c r="B30" s="72" t="s">
        <v>97</v>
      </c>
      <c r="C30" s="67">
        <f>+'54_ND31-DONG'!C29/1000000</f>
        <v>26493</v>
      </c>
      <c r="D30" s="67">
        <f>+'54_ND31-DONG'!D29/1000000</f>
        <v>0</v>
      </c>
      <c r="E30" s="67">
        <f>+'54_ND31-DONG'!E29/1000000</f>
        <v>26493</v>
      </c>
      <c r="F30" s="67">
        <f>+'54_ND31-DONG'!F29/1000000</f>
        <v>0</v>
      </c>
      <c r="G30" s="67">
        <f>+'54_ND31-DONG'!G29/1000000</f>
        <v>0</v>
      </c>
      <c r="H30" s="67">
        <f>+'54_ND31-DONG'!H29/1000000</f>
        <v>0</v>
      </c>
      <c r="I30" s="67">
        <f>+'54_ND31-DONG'!I29/1000000</f>
        <v>0</v>
      </c>
      <c r="J30" s="67">
        <f>+'54_ND31-DONG'!J29/1000000</f>
        <v>0</v>
      </c>
      <c r="K30" s="67">
        <f>+'54_ND31-DONG'!K29/1000000</f>
        <v>0</v>
      </c>
      <c r="L30" s="67">
        <f>+'54_ND31-DONG'!L29/1000000</f>
        <v>0</v>
      </c>
      <c r="M30" s="67">
        <f>+'54_ND31-DONG'!M29/1000000</f>
        <v>0</v>
      </c>
      <c r="N30" s="67">
        <f>+'54_ND31-DONG'!N29/1000000</f>
        <v>26492.44</v>
      </c>
      <c r="O30" s="67">
        <f>+'54_ND31-DONG'!O29/1000000</f>
        <v>0</v>
      </c>
      <c r="P30" s="67">
        <f>+'54_ND31-DONG'!P29/1000000</f>
        <v>26492.44</v>
      </c>
      <c r="Q30" s="67">
        <f>+'54_ND31-DONG'!Q29/1000000</f>
        <v>0</v>
      </c>
      <c r="R30" s="67">
        <f>+'54_ND31-DONG'!R29/1000000</f>
        <v>0</v>
      </c>
      <c r="S30" s="67">
        <f>+'54_ND31-DONG'!S29/1000000</f>
        <v>0</v>
      </c>
      <c r="T30" s="67">
        <f>+'54_ND31-DONG'!T29/1000000</f>
        <v>0</v>
      </c>
      <c r="U30" s="67">
        <f>+'54_ND31-DONG'!U29/1000000</f>
        <v>0</v>
      </c>
      <c r="V30" s="67">
        <f>+'54_ND31-DONG'!V29/1000000</f>
        <v>0</v>
      </c>
      <c r="W30" s="67">
        <f>+'54_ND31-DONG'!W29/1000000</f>
        <v>0</v>
      </c>
      <c r="X30" s="67">
        <f>+'54_ND31-DONG'!X29/1000000</f>
        <v>0</v>
      </c>
      <c r="Y30" s="67">
        <f>+'54_ND31-DONG'!Y29/1000000</f>
        <v>0</v>
      </c>
      <c r="Z30" s="67">
        <f>+'54_ND31-DONG'!Z29/1000000</f>
        <v>0</v>
      </c>
      <c r="AA30" s="67">
        <f>+'54_ND31-DONG'!AA29/1000000</f>
        <v>0</v>
      </c>
      <c r="AB30" s="64">
        <f t="shared" si="2"/>
        <v>0.99997886234099564</v>
      </c>
      <c r="AC30" s="64"/>
      <c r="AD30" s="64">
        <f t="shared" si="4"/>
        <v>0.99997886234099564</v>
      </c>
      <c r="AE30" s="64"/>
      <c r="AF30" s="64"/>
      <c r="AG30" s="64"/>
      <c r="AH30" s="65"/>
      <c r="AI30" s="20"/>
      <c r="AJ30" s="20"/>
      <c r="AK30" s="20"/>
    </row>
    <row r="31" spans="1:37" s="47" customFormat="1" ht="39.049999999999997" customHeight="1" x14ac:dyDescent="0.3">
      <c r="A31" s="16">
        <v>18</v>
      </c>
      <c r="B31" s="72" t="s">
        <v>100</v>
      </c>
      <c r="C31" s="67">
        <f>+'54_ND31-DONG'!C30/1000000</f>
        <v>59605</v>
      </c>
      <c r="D31" s="67">
        <f>+'54_ND31-DONG'!D30/1000000</f>
        <v>14100</v>
      </c>
      <c r="E31" s="67">
        <f>+'54_ND31-DONG'!E30/1000000</f>
        <v>45505</v>
      </c>
      <c r="F31" s="67">
        <f>+'54_ND31-DONG'!F30/1000000</f>
        <v>0</v>
      </c>
      <c r="G31" s="67">
        <f>+'54_ND31-DONG'!G30/1000000</f>
        <v>0</v>
      </c>
      <c r="H31" s="67">
        <f>+'54_ND31-DONG'!H30/1000000</f>
        <v>0</v>
      </c>
      <c r="I31" s="67">
        <f>+'54_ND31-DONG'!I30/1000000</f>
        <v>0</v>
      </c>
      <c r="J31" s="67">
        <f>+'54_ND31-DONG'!J30/1000000</f>
        <v>0</v>
      </c>
      <c r="K31" s="67">
        <f>+'54_ND31-DONG'!K30/1000000</f>
        <v>0</v>
      </c>
      <c r="L31" s="67">
        <f>+'54_ND31-DONG'!L30/1000000</f>
        <v>0</v>
      </c>
      <c r="M31" s="67">
        <f>+'54_ND31-DONG'!M30/1000000</f>
        <v>0</v>
      </c>
      <c r="N31" s="67">
        <f>+'54_ND31-DONG'!N30/1000000</f>
        <v>45528.262853</v>
      </c>
      <c r="O31" s="67">
        <f>+'54_ND31-DONG'!O30/1000000</f>
        <v>11456.839465999999</v>
      </c>
      <c r="P31" s="67">
        <f>+'54_ND31-DONG'!P30/1000000</f>
        <v>34071.423387000003</v>
      </c>
      <c r="Q31" s="67">
        <f>+'54_ND31-DONG'!Q30/1000000</f>
        <v>0</v>
      </c>
      <c r="R31" s="67">
        <f>+'54_ND31-DONG'!R30/1000000</f>
        <v>0</v>
      </c>
      <c r="S31" s="67">
        <f>+'54_ND31-DONG'!S30/1000000</f>
        <v>0</v>
      </c>
      <c r="T31" s="67">
        <f>+'54_ND31-DONG'!T30/1000000</f>
        <v>0</v>
      </c>
      <c r="U31" s="67">
        <f>+'54_ND31-DONG'!U30/1000000</f>
        <v>0</v>
      </c>
      <c r="V31" s="67">
        <f>+'54_ND31-DONG'!V30/1000000</f>
        <v>0</v>
      </c>
      <c r="W31" s="67">
        <f>+'54_ND31-DONG'!W30/1000000</f>
        <v>0</v>
      </c>
      <c r="X31" s="67">
        <f>+'54_ND31-DONG'!X30/1000000</f>
        <v>0</v>
      </c>
      <c r="Y31" s="67">
        <f>+'54_ND31-DONG'!Y30/1000000</f>
        <v>0</v>
      </c>
      <c r="Z31" s="67">
        <f>+'54_ND31-DONG'!Z30/1000000</f>
        <v>0</v>
      </c>
      <c r="AA31" s="67">
        <f>+'54_ND31-DONG'!AA30/1000000</f>
        <v>0</v>
      </c>
      <c r="AB31" s="64">
        <f t="shared" si="2"/>
        <v>0.76383294778961497</v>
      </c>
      <c r="AC31" s="64">
        <f t="shared" si="3"/>
        <v>0.81254180609929072</v>
      </c>
      <c r="AD31" s="64">
        <f t="shared" si="4"/>
        <v>0.74874021287770576</v>
      </c>
      <c r="AE31" s="64"/>
      <c r="AF31" s="64"/>
      <c r="AG31" s="64"/>
      <c r="AH31" s="65"/>
      <c r="AI31" s="20"/>
      <c r="AJ31" s="20"/>
      <c r="AK31" s="20"/>
    </row>
    <row r="32" spans="1:37" s="47" customFormat="1" ht="34.6" x14ac:dyDescent="0.3">
      <c r="A32" s="16">
        <v>19</v>
      </c>
      <c r="B32" s="72" t="s">
        <v>127</v>
      </c>
      <c r="C32" s="67">
        <f>+'54_ND31-DONG'!C31/1000000</f>
        <v>299659.93698</v>
      </c>
      <c r="D32" s="67">
        <f>+'54_ND31-DONG'!D31/1000000</f>
        <v>0</v>
      </c>
      <c r="E32" s="67">
        <f>+'54_ND31-DONG'!E31/1000000</f>
        <v>299659.93698</v>
      </c>
      <c r="F32" s="67">
        <f>+'54_ND31-DONG'!F31/1000000</f>
        <v>0</v>
      </c>
      <c r="G32" s="67">
        <f>+'54_ND31-DONG'!G31/1000000</f>
        <v>0</v>
      </c>
      <c r="H32" s="67">
        <f>+'54_ND31-DONG'!H31/1000000</f>
        <v>0</v>
      </c>
      <c r="I32" s="67">
        <f>+'54_ND31-DONG'!I31/1000000</f>
        <v>0</v>
      </c>
      <c r="J32" s="67">
        <f>+'54_ND31-DONG'!J31/1000000</f>
        <v>0</v>
      </c>
      <c r="K32" s="67">
        <f>+'54_ND31-DONG'!K31/1000000</f>
        <v>0</v>
      </c>
      <c r="L32" s="67">
        <f>+'54_ND31-DONG'!L31/1000000</f>
        <v>0</v>
      </c>
      <c r="M32" s="67">
        <f>+'54_ND31-DONG'!M31/1000000</f>
        <v>0</v>
      </c>
      <c r="N32" s="67">
        <f>+'54_ND31-DONG'!N31/1000000</f>
        <v>267530.91569200001</v>
      </c>
      <c r="O32" s="67">
        <f>+'54_ND31-DONG'!O31/1000000</f>
        <v>0</v>
      </c>
      <c r="P32" s="67">
        <f>+'54_ND31-DONG'!P31/1000000</f>
        <v>267530.91569200001</v>
      </c>
      <c r="Q32" s="67">
        <f>+'54_ND31-DONG'!Q31/1000000</f>
        <v>0</v>
      </c>
      <c r="R32" s="67">
        <f>+'54_ND31-DONG'!R31/1000000</f>
        <v>0</v>
      </c>
      <c r="S32" s="67">
        <f>+'54_ND31-DONG'!S31/1000000</f>
        <v>0</v>
      </c>
      <c r="T32" s="67">
        <f>+'54_ND31-DONG'!T31/1000000</f>
        <v>0</v>
      </c>
      <c r="U32" s="67">
        <f>+'54_ND31-DONG'!U31/1000000</f>
        <v>0</v>
      </c>
      <c r="V32" s="67">
        <f>+'54_ND31-DONG'!V31/1000000</f>
        <v>0</v>
      </c>
      <c r="W32" s="67">
        <f>+'54_ND31-DONG'!W31/1000000</f>
        <v>0</v>
      </c>
      <c r="X32" s="67">
        <f>+'54_ND31-DONG'!X31/1000000</f>
        <v>0</v>
      </c>
      <c r="Y32" s="67">
        <f>+'54_ND31-DONG'!Y31/1000000</f>
        <v>0</v>
      </c>
      <c r="Z32" s="67">
        <f>+'54_ND31-DONG'!Z31/1000000</f>
        <v>0</v>
      </c>
      <c r="AA32" s="67">
        <f>+'54_ND31-DONG'!AA31/1000000</f>
        <v>0</v>
      </c>
      <c r="AB32" s="64">
        <f t="shared" si="2"/>
        <v>0.89278172580626169</v>
      </c>
      <c r="AC32" s="64"/>
      <c r="AD32" s="64">
        <f t="shared" si="4"/>
        <v>0.89278172580626169</v>
      </c>
      <c r="AE32" s="64"/>
      <c r="AF32" s="64"/>
      <c r="AG32" s="64"/>
      <c r="AH32" s="65"/>
      <c r="AI32" s="20"/>
      <c r="AJ32" s="20"/>
      <c r="AK32" s="20"/>
    </row>
    <row r="33" spans="1:45" s="47" customFormat="1" ht="34.6" x14ac:dyDescent="0.3">
      <c r="A33" s="16">
        <v>20</v>
      </c>
      <c r="B33" s="72" t="s">
        <v>128</v>
      </c>
      <c r="C33" s="67">
        <f>+'54_ND31-DONG'!C32/1000000</f>
        <v>353834.58468600002</v>
      </c>
      <c r="D33" s="67">
        <f>+'54_ND31-DONG'!D32/1000000</f>
        <v>0</v>
      </c>
      <c r="E33" s="67">
        <f>+'54_ND31-DONG'!E32/1000000</f>
        <v>353834.58468600002</v>
      </c>
      <c r="F33" s="67">
        <f>+'54_ND31-DONG'!F32/1000000</f>
        <v>0</v>
      </c>
      <c r="G33" s="67">
        <f>+'54_ND31-DONG'!G32/1000000</f>
        <v>0</v>
      </c>
      <c r="H33" s="67">
        <f>+'54_ND31-DONG'!H32/1000000</f>
        <v>0</v>
      </c>
      <c r="I33" s="67">
        <f>+'54_ND31-DONG'!I32/1000000</f>
        <v>0</v>
      </c>
      <c r="J33" s="67">
        <f>+'54_ND31-DONG'!J32/1000000</f>
        <v>0</v>
      </c>
      <c r="K33" s="67">
        <f>+'54_ND31-DONG'!K32/1000000</f>
        <v>0</v>
      </c>
      <c r="L33" s="67">
        <f>+'54_ND31-DONG'!L32/1000000</f>
        <v>0</v>
      </c>
      <c r="M33" s="67">
        <f>+'54_ND31-DONG'!M32/1000000</f>
        <v>0</v>
      </c>
      <c r="N33" s="67">
        <f>+'54_ND31-DONG'!N32/1000000</f>
        <v>311899.249748</v>
      </c>
      <c r="O33" s="67">
        <f>+'54_ND31-DONG'!O32/1000000</f>
        <v>0</v>
      </c>
      <c r="P33" s="67">
        <f>+'54_ND31-DONG'!P32/1000000</f>
        <v>311899.249748</v>
      </c>
      <c r="Q33" s="67">
        <f>+'54_ND31-DONG'!Q32/1000000</f>
        <v>0</v>
      </c>
      <c r="R33" s="67">
        <f>+'54_ND31-DONG'!R32/1000000</f>
        <v>0</v>
      </c>
      <c r="S33" s="67">
        <f>+'54_ND31-DONG'!S32/1000000</f>
        <v>0</v>
      </c>
      <c r="T33" s="67">
        <f>+'54_ND31-DONG'!T32/1000000</f>
        <v>0</v>
      </c>
      <c r="U33" s="67">
        <f>+'54_ND31-DONG'!U32/1000000</f>
        <v>0</v>
      </c>
      <c r="V33" s="67">
        <f>+'54_ND31-DONG'!V32/1000000</f>
        <v>0</v>
      </c>
      <c r="W33" s="67">
        <f>+'54_ND31-DONG'!W32/1000000</f>
        <v>0</v>
      </c>
      <c r="X33" s="67">
        <f>+'54_ND31-DONG'!X32/1000000</f>
        <v>0</v>
      </c>
      <c r="Y33" s="67">
        <f>+'54_ND31-DONG'!Y32/1000000</f>
        <v>0</v>
      </c>
      <c r="Z33" s="67">
        <f>+'54_ND31-DONG'!Z32/1000000</f>
        <v>0</v>
      </c>
      <c r="AA33" s="67">
        <f>+'54_ND31-DONG'!AA32/1000000</f>
        <v>0</v>
      </c>
      <c r="AB33" s="64">
        <f t="shared" si="2"/>
        <v>0.8814832219546479</v>
      </c>
      <c r="AC33" s="64"/>
      <c r="AD33" s="64">
        <f t="shared" si="4"/>
        <v>0.8814832219546479</v>
      </c>
      <c r="AE33" s="64"/>
      <c r="AF33" s="64"/>
      <c r="AG33" s="64"/>
      <c r="AH33" s="65"/>
      <c r="AI33" s="20"/>
      <c r="AJ33" s="20"/>
      <c r="AK33" s="20"/>
    </row>
    <row r="34" spans="1:45" ht="34.6" x14ac:dyDescent="0.3">
      <c r="A34" s="16">
        <v>21</v>
      </c>
      <c r="B34" s="72" t="s">
        <v>74</v>
      </c>
      <c r="C34" s="67">
        <f>+'54_ND31-DONG'!C33/1000000</f>
        <v>150718.18161500001</v>
      </c>
      <c r="D34" s="67">
        <f>+'54_ND31-DONG'!D33/1000000</f>
        <v>0</v>
      </c>
      <c r="E34" s="67">
        <f>+'54_ND31-DONG'!E33/1000000</f>
        <v>150718.18161500001</v>
      </c>
      <c r="F34" s="67">
        <f>+'54_ND31-DONG'!F33/1000000</f>
        <v>0</v>
      </c>
      <c r="G34" s="67">
        <f>+'54_ND31-DONG'!G33/1000000</f>
        <v>0</v>
      </c>
      <c r="H34" s="67">
        <f>+'54_ND31-DONG'!H33/1000000</f>
        <v>0</v>
      </c>
      <c r="I34" s="67">
        <f>+'54_ND31-DONG'!I33/1000000</f>
        <v>0</v>
      </c>
      <c r="J34" s="67">
        <f>+'54_ND31-DONG'!J33/1000000</f>
        <v>0</v>
      </c>
      <c r="K34" s="67">
        <f>+'54_ND31-DONG'!K33/1000000</f>
        <v>0</v>
      </c>
      <c r="L34" s="67">
        <f>+'54_ND31-DONG'!L33/1000000</f>
        <v>0</v>
      </c>
      <c r="M34" s="67">
        <f>+'54_ND31-DONG'!M33/1000000</f>
        <v>0</v>
      </c>
      <c r="N34" s="67">
        <f>+'54_ND31-DONG'!N33/1000000</f>
        <v>143153.15251700001</v>
      </c>
      <c r="O34" s="67">
        <f>+'54_ND31-DONG'!O33/1000000</f>
        <v>0</v>
      </c>
      <c r="P34" s="67">
        <f>+'54_ND31-DONG'!P33/1000000</f>
        <v>143153.15251700001</v>
      </c>
      <c r="Q34" s="67">
        <f>+'54_ND31-DONG'!Q33/1000000</f>
        <v>0</v>
      </c>
      <c r="R34" s="67">
        <f>+'54_ND31-DONG'!R33/1000000</f>
        <v>0</v>
      </c>
      <c r="S34" s="67">
        <f>+'54_ND31-DONG'!S33/1000000</f>
        <v>0</v>
      </c>
      <c r="T34" s="67">
        <f>+'54_ND31-DONG'!T33/1000000</f>
        <v>0</v>
      </c>
      <c r="U34" s="67">
        <f>+'54_ND31-DONG'!U33/1000000</f>
        <v>0</v>
      </c>
      <c r="V34" s="67">
        <f>+'54_ND31-DONG'!V33/1000000</f>
        <v>0</v>
      </c>
      <c r="W34" s="67">
        <f>+'54_ND31-DONG'!W33/1000000</f>
        <v>0</v>
      </c>
      <c r="X34" s="67">
        <f>+'54_ND31-DONG'!X33/1000000</f>
        <v>0</v>
      </c>
      <c r="Y34" s="67">
        <f>+'54_ND31-DONG'!Y33/1000000</f>
        <v>0</v>
      </c>
      <c r="Z34" s="67">
        <f>+'54_ND31-DONG'!Z33/1000000</f>
        <v>0</v>
      </c>
      <c r="AA34" s="67">
        <f>+'54_ND31-DONG'!AA33/1000000</f>
        <v>0</v>
      </c>
      <c r="AB34" s="64">
        <f t="shared" si="2"/>
        <v>0.94980679160975823</v>
      </c>
      <c r="AC34" s="64"/>
      <c r="AD34" s="64">
        <f t="shared" si="4"/>
        <v>0.94980679160975823</v>
      </c>
      <c r="AE34" s="64"/>
      <c r="AF34" s="64"/>
      <c r="AG34" s="64"/>
      <c r="AH34" s="65"/>
      <c r="AI34" s="20"/>
      <c r="AJ34" s="20"/>
      <c r="AK34" s="20"/>
    </row>
    <row r="35" spans="1:45" s="51" customFormat="1" ht="34.6" x14ac:dyDescent="0.3">
      <c r="A35" s="16">
        <v>22</v>
      </c>
      <c r="B35" s="73" t="s">
        <v>39</v>
      </c>
      <c r="C35" s="67">
        <f>+'54_ND31-DONG'!C34/1000000</f>
        <v>76044</v>
      </c>
      <c r="D35" s="67">
        <f>+'54_ND31-DONG'!D34/1000000</f>
        <v>0</v>
      </c>
      <c r="E35" s="67">
        <f>+'54_ND31-DONG'!E34/1000000</f>
        <v>76044</v>
      </c>
      <c r="F35" s="67">
        <f>+'54_ND31-DONG'!F34/1000000</f>
        <v>0</v>
      </c>
      <c r="G35" s="67">
        <f>+'54_ND31-DONG'!G34/1000000</f>
        <v>0</v>
      </c>
      <c r="H35" s="67">
        <f>+'54_ND31-DONG'!H34/1000000</f>
        <v>0</v>
      </c>
      <c r="I35" s="67">
        <f>+'54_ND31-DONG'!I34/1000000</f>
        <v>0</v>
      </c>
      <c r="J35" s="67">
        <f>+'54_ND31-DONG'!J34/1000000</f>
        <v>0</v>
      </c>
      <c r="K35" s="67">
        <f>+'54_ND31-DONG'!K34/1000000</f>
        <v>0</v>
      </c>
      <c r="L35" s="67">
        <f>+'54_ND31-DONG'!L34/1000000</f>
        <v>0</v>
      </c>
      <c r="M35" s="67">
        <f>+'54_ND31-DONG'!M34/1000000</f>
        <v>0</v>
      </c>
      <c r="N35" s="67">
        <f>+'54_ND31-DONG'!N34/1000000</f>
        <v>29442.441790000001</v>
      </c>
      <c r="O35" s="67">
        <f>+'54_ND31-DONG'!O34/1000000</f>
        <v>0</v>
      </c>
      <c r="P35" s="67">
        <f>+'54_ND31-DONG'!P34/1000000</f>
        <v>29442.441790000001</v>
      </c>
      <c r="Q35" s="67">
        <f>+'54_ND31-DONG'!Q34/1000000</f>
        <v>0</v>
      </c>
      <c r="R35" s="67">
        <f>+'54_ND31-DONG'!R34/1000000</f>
        <v>0</v>
      </c>
      <c r="S35" s="67">
        <f>+'54_ND31-DONG'!S34/1000000</f>
        <v>0</v>
      </c>
      <c r="T35" s="67">
        <f>+'54_ND31-DONG'!T34/1000000</f>
        <v>0</v>
      </c>
      <c r="U35" s="67">
        <f>+'54_ND31-DONG'!U34/1000000</f>
        <v>0</v>
      </c>
      <c r="V35" s="67">
        <f>+'54_ND31-DONG'!V34/1000000</f>
        <v>0</v>
      </c>
      <c r="W35" s="67">
        <f>+'54_ND31-DONG'!W34/1000000</f>
        <v>0</v>
      </c>
      <c r="X35" s="67">
        <f>+'54_ND31-DONG'!X34/1000000</f>
        <v>0</v>
      </c>
      <c r="Y35" s="67">
        <f>+'54_ND31-DONG'!Y34/1000000</f>
        <v>0</v>
      </c>
      <c r="Z35" s="67">
        <f>+'54_ND31-DONG'!Z34/1000000</f>
        <v>0</v>
      </c>
      <c r="AA35" s="67">
        <f>+'54_ND31-DONG'!AA34/1000000</f>
        <v>0</v>
      </c>
      <c r="AB35" s="64">
        <f t="shared" si="2"/>
        <v>0.38717639511335544</v>
      </c>
      <c r="AC35" s="64"/>
      <c r="AD35" s="64">
        <f t="shared" si="4"/>
        <v>0.38717639511335544</v>
      </c>
      <c r="AE35" s="64"/>
      <c r="AF35" s="64"/>
      <c r="AG35" s="64"/>
      <c r="AH35" s="65"/>
      <c r="AI35" s="25"/>
      <c r="AJ35" s="25"/>
      <c r="AK35" s="25"/>
      <c r="AL35" s="50"/>
      <c r="AM35" s="50"/>
      <c r="AN35" s="50"/>
      <c r="AO35" s="50"/>
      <c r="AP35" s="50"/>
      <c r="AQ35" s="50"/>
      <c r="AR35" s="50"/>
      <c r="AS35" s="50"/>
    </row>
    <row r="36" spans="1:45" ht="25.35" customHeight="1" x14ac:dyDescent="0.3">
      <c r="A36" s="16">
        <v>23</v>
      </c>
      <c r="B36" s="72" t="s">
        <v>73</v>
      </c>
      <c r="C36" s="67">
        <f>+'54_ND31-DONG'!C35/1000000</f>
        <v>60664.974999999999</v>
      </c>
      <c r="D36" s="67">
        <f>+'54_ND31-DONG'!D35/1000000</f>
        <v>0</v>
      </c>
      <c r="E36" s="67">
        <f>+'54_ND31-DONG'!E35/1000000</f>
        <v>60664.974999999999</v>
      </c>
      <c r="F36" s="67">
        <f>+'54_ND31-DONG'!F35/1000000</f>
        <v>0</v>
      </c>
      <c r="G36" s="67">
        <f>+'54_ND31-DONG'!G35/1000000</f>
        <v>0</v>
      </c>
      <c r="H36" s="67">
        <f>+'54_ND31-DONG'!H35/1000000</f>
        <v>0</v>
      </c>
      <c r="I36" s="67">
        <f>+'54_ND31-DONG'!I35/1000000</f>
        <v>0</v>
      </c>
      <c r="J36" s="67">
        <f>+'54_ND31-DONG'!J35/1000000</f>
        <v>0</v>
      </c>
      <c r="K36" s="67">
        <f>+'54_ND31-DONG'!K35/1000000</f>
        <v>0</v>
      </c>
      <c r="L36" s="67">
        <f>+'54_ND31-DONG'!L35/1000000</f>
        <v>0</v>
      </c>
      <c r="M36" s="67">
        <f>+'54_ND31-DONG'!M35/1000000</f>
        <v>0</v>
      </c>
      <c r="N36" s="67">
        <f>+'54_ND31-DONG'!N35/1000000</f>
        <v>40030.221294000003</v>
      </c>
      <c r="O36" s="67">
        <f>+'54_ND31-DONG'!O35/1000000</f>
        <v>0</v>
      </c>
      <c r="P36" s="67">
        <f>+'54_ND31-DONG'!P35/1000000</f>
        <v>40030.221294000003</v>
      </c>
      <c r="Q36" s="67">
        <f>+'54_ND31-DONG'!Q35/1000000</f>
        <v>0</v>
      </c>
      <c r="R36" s="67">
        <f>+'54_ND31-DONG'!R35/1000000</f>
        <v>0</v>
      </c>
      <c r="S36" s="67">
        <f>+'54_ND31-DONG'!S35/1000000</f>
        <v>0</v>
      </c>
      <c r="T36" s="67">
        <f>+'54_ND31-DONG'!T35/1000000</f>
        <v>0</v>
      </c>
      <c r="U36" s="67">
        <f>+'54_ND31-DONG'!U35/1000000</f>
        <v>0</v>
      </c>
      <c r="V36" s="67">
        <f>+'54_ND31-DONG'!V35/1000000</f>
        <v>0</v>
      </c>
      <c r="W36" s="67">
        <f>+'54_ND31-DONG'!W35/1000000</f>
        <v>0</v>
      </c>
      <c r="X36" s="67">
        <f>+'54_ND31-DONG'!X35/1000000</f>
        <v>0</v>
      </c>
      <c r="Y36" s="67">
        <f>+'54_ND31-DONG'!Y35/1000000</f>
        <v>0</v>
      </c>
      <c r="Z36" s="67">
        <f>+'54_ND31-DONG'!Z35/1000000</f>
        <v>0</v>
      </c>
      <c r="AA36" s="67">
        <f>+'54_ND31-DONG'!AA35/1000000</f>
        <v>0</v>
      </c>
      <c r="AB36" s="64">
        <f t="shared" si="2"/>
        <v>0.65985721240303818</v>
      </c>
      <c r="AC36" s="64"/>
      <c r="AD36" s="64">
        <f t="shared" si="4"/>
        <v>0.65985721240303818</v>
      </c>
      <c r="AE36" s="64"/>
      <c r="AF36" s="64"/>
      <c r="AG36" s="64"/>
      <c r="AH36" s="65"/>
      <c r="AI36" s="20"/>
      <c r="AJ36" s="20"/>
      <c r="AK36" s="20"/>
    </row>
    <row r="37" spans="1:45" ht="25.95" customHeight="1" x14ac:dyDescent="0.3">
      <c r="A37" s="16">
        <v>24</v>
      </c>
      <c r="B37" s="72" t="s">
        <v>95</v>
      </c>
      <c r="C37" s="67">
        <f>+'54_ND31-DONG'!C36/1000000</f>
        <v>15496</v>
      </c>
      <c r="D37" s="67">
        <f>+'54_ND31-DONG'!D36/1000000</f>
        <v>0</v>
      </c>
      <c r="E37" s="67">
        <f>+'54_ND31-DONG'!E36/1000000</f>
        <v>15496</v>
      </c>
      <c r="F37" s="67">
        <f>+'54_ND31-DONG'!F36/1000000</f>
        <v>0</v>
      </c>
      <c r="G37" s="67">
        <f>+'54_ND31-DONG'!G36/1000000</f>
        <v>0</v>
      </c>
      <c r="H37" s="67">
        <f>+'54_ND31-DONG'!H36/1000000</f>
        <v>0</v>
      </c>
      <c r="I37" s="67">
        <f>+'54_ND31-DONG'!I36/1000000</f>
        <v>0</v>
      </c>
      <c r="J37" s="67">
        <f>+'54_ND31-DONG'!J36/1000000</f>
        <v>0</v>
      </c>
      <c r="K37" s="67">
        <f>+'54_ND31-DONG'!K36/1000000</f>
        <v>0</v>
      </c>
      <c r="L37" s="67">
        <f>+'54_ND31-DONG'!L36/1000000</f>
        <v>0</v>
      </c>
      <c r="M37" s="67">
        <f>+'54_ND31-DONG'!M36/1000000</f>
        <v>0</v>
      </c>
      <c r="N37" s="67">
        <f>+'54_ND31-DONG'!N36/1000000</f>
        <v>9878.3470209999996</v>
      </c>
      <c r="O37" s="67">
        <f>+'54_ND31-DONG'!O36/1000000</f>
        <v>0</v>
      </c>
      <c r="P37" s="67">
        <f>+'54_ND31-DONG'!P36/1000000</f>
        <v>9878.3470209999996</v>
      </c>
      <c r="Q37" s="67">
        <f>+'54_ND31-DONG'!Q36/1000000</f>
        <v>0</v>
      </c>
      <c r="R37" s="67">
        <f>+'54_ND31-DONG'!R36/1000000</f>
        <v>0</v>
      </c>
      <c r="S37" s="67">
        <f>+'54_ND31-DONG'!S36/1000000</f>
        <v>0</v>
      </c>
      <c r="T37" s="67">
        <f>+'54_ND31-DONG'!T36/1000000</f>
        <v>0</v>
      </c>
      <c r="U37" s="67">
        <f>+'54_ND31-DONG'!U36/1000000</f>
        <v>0</v>
      </c>
      <c r="V37" s="67">
        <f>+'54_ND31-DONG'!V36/1000000</f>
        <v>0</v>
      </c>
      <c r="W37" s="67">
        <f>+'54_ND31-DONG'!W36/1000000</f>
        <v>0</v>
      </c>
      <c r="X37" s="67">
        <f>+'54_ND31-DONG'!X36/1000000</f>
        <v>0</v>
      </c>
      <c r="Y37" s="67">
        <f>+'54_ND31-DONG'!Y36/1000000</f>
        <v>0</v>
      </c>
      <c r="Z37" s="67">
        <f>+'54_ND31-DONG'!Z36/1000000</f>
        <v>0</v>
      </c>
      <c r="AA37" s="67">
        <f>+'54_ND31-DONG'!AA36/1000000</f>
        <v>0</v>
      </c>
      <c r="AB37" s="64">
        <f t="shared" si="2"/>
        <v>0.63747722128291173</v>
      </c>
      <c r="AC37" s="64"/>
      <c r="AD37" s="64">
        <f t="shared" si="4"/>
        <v>0.63747722128291173</v>
      </c>
      <c r="AE37" s="64"/>
      <c r="AF37" s="64"/>
      <c r="AG37" s="64"/>
      <c r="AH37" s="65"/>
      <c r="AI37" s="20"/>
      <c r="AJ37" s="20"/>
      <c r="AK37" s="20"/>
    </row>
    <row r="38" spans="1:45" ht="34.6" x14ac:dyDescent="0.3">
      <c r="A38" s="16">
        <v>25</v>
      </c>
      <c r="B38" s="72" t="s">
        <v>111</v>
      </c>
      <c r="C38" s="67">
        <f>+'54_ND31-DONG'!C37/1000000</f>
        <v>84777</v>
      </c>
      <c r="D38" s="67">
        <f>+'54_ND31-DONG'!D37/1000000</f>
        <v>4597</v>
      </c>
      <c r="E38" s="67">
        <f>+'54_ND31-DONG'!E37/1000000</f>
        <v>80180</v>
      </c>
      <c r="F38" s="67">
        <f>+'54_ND31-DONG'!F37/1000000</f>
        <v>0</v>
      </c>
      <c r="G38" s="67">
        <f>+'54_ND31-DONG'!G37/1000000</f>
        <v>0</v>
      </c>
      <c r="H38" s="67">
        <f>+'54_ND31-DONG'!H37/1000000</f>
        <v>0</v>
      </c>
      <c r="I38" s="67">
        <f>+'54_ND31-DONG'!I37/1000000</f>
        <v>0</v>
      </c>
      <c r="J38" s="67">
        <f>+'54_ND31-DONG'!J37/1000000</f>
        <v>0</v>
      </c>
      <c r="K38" s="67">
        <f>+'54_ND31-DONG'!K37/1000000</f>
        <v>0</v>
      </c>
      <c r="L38" s="67">
        <f>+'54_ND31-DONG'!L37/1000000</f>
        <v>0</v>
      </c>
      <c r="M38" s="67">
        <f>+'54_ND31-DONG'!M37/1000000</f>
        <v>0</v>
      </c>
      <c r="N38" s="67">
        <f>+'54_ND31-DONG'!N37/1000000</f>
        <v>61948.079893000002</v>
      </c>
      <c r="O38" s="67">
        <f>+'54_ND31-DONG'!O37/1000000</f>
        <v>0</v>
      </c>
      <c r="P38" s="67">
        <f>+'54_ND31-DONG'!P37/1000000</f>
        <v>61948.079893000002</v>
      </c>
      <c r="Q38" s="67">
        <f>+'54_ND31-DONG'!Q37/1000000</f>
        <v>0</v>
      </c>
      <c r="R38" s="67">
        <f>+'54_ND31-DONG'!R37/1000000</f>
        <v>0</v>
      </c>
      <c r="S38" s="67">
        <f>+'54_ND31-DONG'!S37/1000000</f>
        <v>0</v>
      </c>
      <c r="T38" s="67">
        <f>+'54_ND31-DONG'!T37/1000000</f>
        <v>0</v>
      </c>
      <c r="U38" s="67">
        <f>+'54_ND31-DONG'!U37/1000000</f>
        <v>0</v>
      </c>
      <c r="V38" s="67">
        <f>+'54_ND31-DONG'!V37/1000000</f>
        <v>0</v>
      </c>
      <c r="W38" s="67">
        <f>+'54_ND31-DONG'!W37/1000000</f>
        <v>0</v>
      </c>
      <c r="X38" s="67">
        <f>+'54_ND31-DONG'!X37/1000000</f>
        <v>0</v>
      </c>
      <c r="Y38" s="67">
        <f>+'54_ND31-DONG'!Y37/1000000</f>
        <v>0</v>
      </c>
      <c r="Z38" s="67">
        <f>+'54_ND31-DONG'!Z37/1000000</f>
        <v>0</v>
      </c>
      <c r="AA38" s="67">
        <f>+'54_ND31-DONG'!AA37/1000000</f>
        <v>0</v>
      </c>
      <c r="AB38" s="64">
        <f t="shared" si="2"/>
        <v>0.7307180000825696</v>
      </c>
      <c r="AC38" s="64">
        <f t="shared" si="3"/>
        <v>0</v>
      </c>
      <c r="AD38" s="64">
        <f t="shared" si="4"/>
        <v>0.77261262026689947</v>
      </c>
      <c r="AE38" s="64"/>
      <c r="AF38" s="64"/>
      <c r="AG38" s="64"/>
      <c r="AH38" s="65"/>
      <c r="AI38" s="20"/>
      <c r="AJ38" s="20"/>
      <c r="AK38" s="20"/>
    </row>
    <row r="39" spans="1:45" ht="21.9" customHeight="1" x14ac:dyDescent="0.3">
      <c r="A39" s="16">
        <v>26</v>
      </c>
      <c r="B39" s="72" t="s">
        <v>129</v>
      </c>
      <c r="C39" s="67">
        <f>+'54_ND31-DONG'!C38/1000000</f>
        <v>9681</v>
      </c>
      <c r="D39" s="67">
        <f>+'54_ND31-DONG'!D38/1000000</f>
        <v>0</v>
      </c>
      <c r="E39" s="67">
        <f>+'54_ND31-DONG'!E38/1000000</f>
        <v>9681</v>
      </c>
      <c r="F39" s="67">
        <f>+'54_ND31-DONG'!F38/1000000</f>
        <v>0</v>
      </c>
      <c r="G39" s="67">
        <f>+'54_ND31-DONG'!G38/1000000</f>
        <v>0</v>
      </c>
      <c r="H39" s="67">
        <f>+'54_ND31-DONG'!H38/1000000</f>
        <v>0</v>
      </c>
      <c r="I39" s="67">
        <f>+'54_ND31-DONG'!I38/1000000</f>
        <v>0</v>
      </c>
      <c r="J39" s="67">
        <f>+'54_ND31-DONG'!J38/1000000</f>
        <v>0</v>
      </c>
      <c r="K39" s="67">
        <f>+'54_ND31-DONG'!K38/1000000</f>
        <v>0</v>
      </c>
      <c r="L39" s="67">
        <f>+'54_ND31-DONG'!L38/1000000</f>
        <v>0</v>
      </c>
      <c r="M39" s="67">
        <f>+'54_ND31-DONG'!M38/1000000</f>
        <v>0</v>
      </c>
      <c r="N39" s="67">
        <f>+'54_ND31-DONG'!N38/1000000</f>
        <v>6838.5513410000003</v>
      </c>
      <c r="O39" s="67">
        <f>+'54_ND31-DONG'!O38/1000000</f>
        <v>0</v>
      </c>
      <c r="P39" s="67">
        <f>+'54_ND31-DONG'!P38/1000000</f>
        <v>6838.5513410000003</v>
      </c>
      <c r="Q39" s="67">
        <f>+'54_ND31-DONG'!Q38/1000000</f>
        <v>0</v>
      </c>
      <c r="R39" s="67">
        <f>+'54_ND31-DONG'!R38/1000000</f>
        <v>0</v>
      </c>
      <c r="S39" s="67">
        <f>+'54_ND31-DONG'!S38/1000000</f>
        <v>0</v>
      </c>
      <c r="T39" s="67">
        <f>+'54_ND31-DONG'!T38/1000000</f>
        <v>0</v>
      </c>
      <c r="U39" s="67">
        <f>+'54_ND31-DONG'!U38/1000000</f>
        <v>0</v>
      </c>
      <c r="V39" s="67">
        <f>+'54_ND31-DONG'!V38/1000000</f>
        <v>0</v>
      </c>
      <c r="W39" s="67">
        <f>+'54_ND31-DONG'!W38/1000000</f>
        <v>0</v>
      </c>
      <c r="X39" s="67">
        <f>+'54_ND31-DONG'!X38/1000000</f>
        <v>0</v>
      </c>
      <c r="Y39" s="67">
        <f>+'54_ND31-DONG'!Y38/1000000</f>
        <v>0</v>
      </c>
      <c r="Z39" s="67">
        <f>+'54_ND31-DONG'!Z38/1000000</f>
        <v>0</v>
      </c>
      <c r="AA39" s="67">
        <f>+'54_ND31-DONG'!AA38/1000000</f>
        <v>0</v>
      </c>
      <c r="AB39" s="64">
        <f t="shared" si="2"/>
        <v>0.70638894132837515</v>
      </c>
      <c r="AC39" s="64"/>
      <c r="AD39" s="64">
        <f t="shared" si="4"/>
        <v>0.70638894132837515</v>
      </c>
      <c r="AE39" s="64"/>
      <c r="AF39" s="64"/>
      <c r="AG39" s="64"/>
      <c r="AH39" s="65"/>
      <c r="AI39" s="20"/>
      <c r="AJ39" s="20"/>
      <c r="AK39" s="20"/>
    </row>
    <row r="40" spans="1:45" ht="23.05" customHeight="1" x14ac:dyDescent="0.3">
      <c r="A40" s="16">
        <v>27</v>
      </c>
      <c r="B40" s="72" t="s">
        <v>84</v>
      </c>
      <c r="C40" s="67">
        <f>+'54_ND31-DONG'!C39/1000000</f>
        <v>14481.82</v>
      </c>
      <c r="D40" s="67">
        <f>+'54_ND31-DONG'!D39/1000000</f>
        <v>0</v>
      </c>
      <c r="E40" s="67">
        <f>+'54_ND31-DONG'!E39/1000000</f>
        <v>14481.82</v>
      </c>
      <c r="F40" s="67">
        <f>+'54_ND31-DONG'!F39/1000000</f>
        <v>0</v>
      </c>
      <c r="G40" s="67">
        <f>+'54_ND31-DONG'!G39/1000000</f>
        <v>0</v>
      </c>
      <c r="H40" s="67">
        <f>+'54_ND31-DONG'!H39/1000000</f>
        <v>0</v>
      </c>
      <c r="I40" s="67">
        <f>+'54_ND31-DONG'!I39/1000000</f>
        <v>0</v>
      </c>
      <c r="J40" s="67">
        <f>+'54_ND31-DONG'!J39/1000000</f>
        <v>0</v>
      </c>
      <c r="K40" s="67">
        <f>+'54_ND31-DONG'!K39/1000000</f>
        <v>0</v>
      </c>
      <c r="L40" s="67">
        <f>+'54_ND31-DONG'!L39/1000000</f>
        <v>0</v>
      </c>
      <c r="M40" s="67">
        <f>+'54_ND31-DONG'!M39/1000000</f>
        <v>0</v>
      </c>
      <c r="N40" s="67">
        <f>+'54_ND31-DONG'!N39/1000000</f>
        <v>10655.523149000001</v>
      </c>
      <c r="O40" s="67">
        <f>+'54_ND31-DONG'!O39/1000000</f>
        <v>0</v>
      </c>
      <c r="P40" s="67">
        <f>+'54_ND31-DONG'!P39/1000000</f>
        <v>10655.523149000001</v>
      </c>
      <c r="Q40" s="67">
        <f>+'54_ND31-DONG'!Q39/1000000</f>
        <v>0</v>
      </c>
      <c r="R40" s="67">
        <f>+'54_ND31-DONG'!R39/1000000</f>
        <v>0</v>
      </c>
      <c r="S40" s="67">
        <f>+'54_ND31-DONG'!S39/1000000</f>
        <v>0</v>
      </c>
      <c r="T40" s="67">
        <f>+'54_ND31-DONG'!T39/1000000</f>
        <v>0</v>
      </c>
      <c r="U40" s="67">
        <f>+'54_ND31-DONG'!U39/1000000</f>
        <v>0</v>
      </c>
      <c r="V40" s="67">
        <f>+'54_ND31-DONG'!V39/1000000</f>
        <v>0</v>
      </c>
      <c r="W40" s="67">
        <f>+'54_ND31-DONG'!W39/1000000</f>
        <v>0</v>
      </c>
      <c r="X40" s="67">
        <f>+'54_ND31-DONG'!X39/1000000</f>
        <v>0</v>
      </c>
      <c r="Y40" s="67">
        <f>+'54_ND31-DONG'!Y39/1000000</f>
        <v>0</v>
      </c>
      <c r="Z40" s="67">
        <f>+'54_ND31-DONG'!Z39/1000000</f>
        <v>0</v>
      </c>
      <c r="AA40" s="67">
        <f>+'54_ND31-DONG'!AA39/1000000</f>
        <v>0</v>
      </c>
      <c r="AB40" s="64">
        <f t="shared" si="2"/>
        <v>0.73578618909777915</v>
      </c>
      <c r="AC40" s="64"/>
      <c r="AD40" s="64">
        <f t="shared" si="4"/>
        <v>0.73578618909777915</v>
      </c>
      <c r="AE40" s="64"/>
      <c r="AF40" s="64"/>
      <c r="AG40" s="64"/>
      <c r="AH40" s="65"/>
      <c r="AI40" s="20"/>
      <c r="AJ40" s="20"/>
      <c r="AK40" s="20"/>
    </row>
    <row r="41" spans="1:45" ht="34.6" x14ac:dyDescent="0.3">
      <c r="A41" s="16">
        <v>28</v>
      </c>
      <c r="B41" s="72" t="s">
        <v>80</v>
      </c>
      <c r="C41" s="67">
        <f>+'54_ND31-DONG'!C40/1000000</f>
        <v>20697</v>
      </c>
      <c r="D41" s="67">
        <f>+'54_ND31-DONG'!D40/1000000</f>
        <v>0</v>
      </c>
      <c r="E41" s="67">
        <f>+'54_ND31-DONG'!E40/1000000</f>
        <v>20697</v>
      </c>
      <c r="F41" s="67">
        <f>+'54_ND31-DONG'!F40/1000000</f>
        <v>0</v>
      </c>
      <c r="G41" s="67">
        <f>+'54_ND31-DONG'!G40/1000000</f>
        <v>0</v>
      </c>
      <c r="H41" s="67">
        <f>+'54_ND31-DONG'!H40/1000000</f>
        <v>0</v>
      </c>
      <c r="I41" s="67">
        <f>+'54_ND31-DONG'!I40/1000000</f>
        <v>0</v>
      </c>
      <c r="J41" s="67">
        <f>+'54_ND31-DONG'!J40/1000000</f>
        <v>0</v>
      </c>
      <c r="K41" s="67">
        <f>+'54_ND31-DONG'!K40/1000000</f>
        <v>0</v>
      </c>
      <c r="L41" s="67">
        <f>+'54_ND31-DONG'!L40/1000000</f>
        <v>0</v>
      </c>
      <c r="M41" s="67">
        <f>+'54_ND31-DONG'!M40/1000000</f>
        <v>0</v>
      </c>
      <c r="N41" s="67">
        <f>+'54_ND31-DONG'!N40/1000000</f>
        <v>14933.305272</v>
      </c>
      <c r="O41" s="67">
        <f>+'54_ND31-DONG'!O40/1000000</f>
        <v>0</v>
      </c>
      <c r="P41" s="67">
        <f>+'54_ND31-DONG'!P40/1000000</f>
        <v>14933.305272</v>
      </c>
      <c r="Q41" s="67">
        <f>+'54_ND31-DONG'!Q40/1000000</f>
        <v>0</v>
      </c>
      <c r="R41" s="67">
        <f>+'54_ND31-DONG'!R40/1000000</f>
        <v>0</v>
      </c>
      <c r="S41" s="67">
        <f>+'54_ND31-DONG'!S40/1000000</f>
        <v>0</v>
      </c>
      <c r="T41" s="67">
        <f>+'54_ND31-DONG'!T40/1000000</f>
        <v>0</v>
      </c>
      <c r="U41" s="67">
        <f>+'54_ND31-DONG'!U40/1000000</f>
        <v>0</v>
      </c>
      <c r="V41" s="67">
        <f>+'54_ND31-DONG'!V40/1000000</f>
        <v>0</v>
      </c>
      <c r="W41" s="67">
        <f>+'54_ND31-DONG'!W40/1000000</f>
        <v>0</v>
      </c>
      <c r="X41" s="67">
        <f>+'54_ND31-DONG'!X40/1000000</f>
        <v>0</v>
      </c>
      <c r="Y41" s="67">
        <f>+'54_ND31-DONG'!Y40/1000000</f>
        <v>0</v>
      </c>
      <c r="Z41" s="67">
        <f>+'54_ND31-DONG'!Z40/1000000</f>
        <v>0</v>
      </c>
      <c r="AA41" s="67">
        <f>+'54_ND31-DONG'!AA40/1000000</f>
        <v>0</v>
      </c>
      <c r="AB41" s="64">
        <f t="shared" si="2"/>
        <v>0.72152028177996808</v>
      </c>
      <c r="AC41" s="64"/>
      <c r="AD41" s="64">
        <f t="shared" si="4"/>
        <v>0.72152028177996808</v>
      </c>
      <c r="AE41" s="64"/>
      <c r="AF41" s="64"/>
      <c r="AG41" s="64"/>
      <c r="AH41" s="65"/>
      <c r="AI41" s="20"/>
      <c r="AJ41" s="20"/>
      <c r="AK41" s="20"/>
    </row>
    <row r="42" spans="1:45" ht="34.6" x14ac:dyDescent="0.3">
      <c r="A42" s="16">
        <v>29</v>
      </c>
      <c r="B42" s="72" t="s">
        <v>114</v>
      </c>
      <c r="C42" s="67">
        <f>+'54_ND31-DONG'!C41/1000000</f>
        <v>11831</v>
      </c>
      <c r="D42" s="67">
        <f>+'54_ND31-DONG'!D41/1000000</f>
        <v>0</v>
      </c>
      <c r="E42" s="67">
        <f>+'54_ND31-DONG'!E41/1000000</f>
        <v>11831</v>
      </c>
      <c r="F42" s="67">
        <f>+'54_ND31-DONG'!F41/1000000</f>
        <v>0</v>
      </c>
      <c r="G42" s="67">
        <f>+'54_ND31-DONG'!G41/1000000</f>
        <v>0</v>
      </c>
      <c r="H42" s="67">
        <f>+'54_ND31-DONG'!H41/1000000</f>
        <v>0</v>
      </c>
      <c r="I42" s="67">
        <f>+'54_ND31-DONG'!I41/1000000</f>
        <v>0</v>
      </c>
      <c r="J42" s="67">
        <f>+'54_ND31-DONG'!J41/1000000</f>
        <v>0</v>
      </c>
      <c r="K42" s="67">
        <f>+'54_ND31-DONG'!K41/1000000</f>
        <v>0</v>
      </c>
      <c r="L42" s="67">
        <f>+'54_ND31-DONG'!L41/1000000</f>
        <v>0</v>
      </c>
      <c r="M42" s="67">
        <f>+'54_ND31-DONG'!M41/1000000</f>
        <v>0</v>
      </c>
      <c r="N42" s="67">
        <f>+'54_ND31-DONG'!N41/1000000</f>
        <v>9981.0250739999992</v>
      </c>
      <c r="O42" s="67">
        <f>+'54_ND31-DONG'!O41/1000000</f>
        <v>0</v>
      </c>
      <c r="P42" s="67">
        <f>+'54_ND31-DONG'!P41/1000000</f>
        <v>9981.0250739999992</v>
      </c>
      <c r="Q42" s="67">
        <f>+'54_ND31-DONG'!Q41/1000000</f>
        <v>0</v>
      </c>
      <c r="R42" s="67">
        <f>+'54_ND31-DONG'!R41/1000000</f>
        <v>0</v>
      </c>
      <c r="S42" s="67">
        <f>+'54_ND31-DONG'!S41/1000000</f>
        <v>0</v>
      </c>
      <c r="T42" s="67">
        <f>+'54_ND31-DONG'!T41/1000000</f>
        <v>0</v>
      </c>
      <c r="U42" s="67">
        <f>+'54_ND31-DONG'!U41/1000000</f>
        <v>0</v>
      </c>
      <c r="V42" s="67">
        <f>+'54_ND31-DONG'!V41/1000000</f>
        <v>0</v>
      </c>
      <c r="W42" s="67">
        <f>+'54_ND31-DONG'!W41/1000000</f>
        <v>0</v>
      </c>
      <c r="X42" s="67">
        <f>+'54_ND31-DONG'!X41/1000000</f>
        <v>0</v>
      </c>
      <c r="Y42" s="67">
        <f>+'54_ND31-DONG'!Y41/1000000</f>
        <v>0</v>
      </c>
      <c r="Z42" s="67">
        <f>+'54_ND31-DONG'!Z41/1000000</f>
        <v>0</v>
      </c>
      <c r="AA42" s="67">
        <f>+'54_ND31-DONG'!AA41/1000000</f>
        <v>0</v>
      </c>
      <c r="AB42" s="64">
        <f t="shared" si="2"/>
        <v>0.84363325788183574</v>
      </c>
      <c r="AC42" s="64"/>
      <c r="AD42" s="64">
        <f t="shared" si="4"/>
        <v>0.84363325788183574</v>
      </c>
      <c r="AE42" s="64"/>
      <c r="AF42" s="64"/>
      <c r="AG42" s="64"/>
      <c r="AH42" s="65"/>
      <c r="AI42" s="20"/>
      <c r="AJ42" s="20"/>
      <c r="AK42" s="20"/>
    </row>
    <row r="43" spans="1:45" ht="25.95" customHeight="1" x14ac:dyDescent="0.3">
      <c r="A43" s="16">
        <v>30</v>
      </c>
      <c r="B43" s="72" t="s">
        <v>96</v>
      </c>
      <c r="C43" s="67">
        <f>+'54_ND31-DONG'!C42/1000000</f>
        <v>32132.259597</v>
      </c>
      <c r="D43" s="67">
        <f>+'54_ND31-DONG'!D42/1000000</f>
        <v>1295.259597</v>
      </c>
      <c r="E43" s="67">
        <f>+'54_ND31-DONG'!E42/1000000</f>
        <v>30837</v>
      </c>
      <c r="F43" s="67">
        <f>+'54_ND31-DONG'!F42/1000000</f>
        <v>0</v>
      </c>
      <c r="G43" s="67">
        <f>+'54_ND31-DONG'!G42/1000000</f>
        <v>0</v>
      </c>
      <c r="H43" s="67">
        <f>+'54_ND31-DONG'!H42/1000000</f>
        <v>0</v>
      </c>
      <c r="I43" s="67">
        <f>+'54_ND31-DONG'!I42/1000000</f>
        <v>0</v>
      </c>
      <c r="J43" s="67">
        <f>+'54_ND31-DONG'!J42/1000000</f>
        <v>0</v>
      </c>
      <c r="K43" s="67">
        <f>+'54_ND31-DONG'!K42/1000000</f>
        <v>0</v>
      </c>
      <c r="L43" s="67">
        <f>+'54_ND31-DONG'!L42/1000000</f>
        <v>0</v>
      </c>
      <c r="M43" s="67">
        <f>+'54_ND31-DONG'!M42/1000000</f>
        <v>0</v>
      </c>
      <c r="N43" s="67">
        <f>+'54_ND31-DONG'!N42/1000000</f>
        <v>21078.473063000001</v>
      </c>
      <c r="O43" s="67">
        <f>+'54_ND31-DONG'!O42/1000000</f>
        <v>1295.259597</v>
      </c>
      <c r="P43" s="67">
        <f>+'54_ND31-DONG'!P42/1000000</f>
        <v>19783.213466000001</v>
      </c>
      <c r="Q43" s="67">
        <f>+'54_ND31-DONG'!Q42/1000000</f>
        <v>0</v>
      </c>
      <c r="R43" s="67">
        <f>+'54_ND31-DONG'!R42/1000000</f>
        <v>0</v>
      </c>
      <c r="S43" s="67">
        <f>+'54_ND31-DONG'!S42/1000000</f>
        <v>0</v>
      </c>
      <c r="T43" s="67">
        <f>+'54_ND31-DONG'!T42/1000000</f>
        <v>0</v>
      </c>
      <c r="U43" s="67">
        <f>+'54_ND31-DONG'!U42/1000000</f>
        <v>0</v>
      </c>
      <c r="V43" s="67">
        <f>+'54_ND31-DONG'!V42/1000000</f>
        <v>0</v>
      </c>
      <c r="W43" s="67">
        <f>+'54_ND31-DONG'!W42/1000000</f>
        <v>0</v>
      </c>
      <c r="X43" s="67">
        <f>+'54_ND31-DONG'!X42/1000000</f>
        <v>0</v>
      </c>
      <c r="Y43" s="67">
        <f>+'54_ND31-DONG'!Y42/1000000</f>
        <v>0</v>
      </c>
      <c r="Z43" s="67">
        <f>+'54_ND31-DONG'!Z42/1000000</f>
        <v>0</v>
      </c>
      <c r="AA43" s="67">
        <f>+'54_ND31-DONG'!AA42/1000000</f>
        <v>0</v>
      </c>
      <c r="AB43" s="64">
        <f t="shared" si="2"/>
        <v>0.65599099868370214</v>
      </c>
      <c r="AC43" s="64">
        <f t="shared" si="3"/>
        <v>1</v>
      </c>
      <c r="AD43" s="64">
        <f t="shared" si="4"/>
        <v>0.64154144261763468</v>
      </c>
      <c r="AE43" s="64"/>
      <c r="AF43" s="64"/>
      <c r="AG43" s="64"/>
      <c r="AH43" s="65"/>
      <c r="AI43" s="20"/>
      <c r="AJ43" s="20"/>
      <c r="AK43" s="20"/>
    </row>
    <row r="44" spans="1:45" ht="23.05" customHeight="1" x14ac:dyDescent="0.3">
      <c r="A44" s="16">
        <v>31</v>
      </c>
      <c r="B44" s="72" t="s">
        <v>130</v>
      </c>
      <c r="C44" s="67">
        <f>+'54_ND31-DONG'!C43/1000000</f>
        <v>12255</v>
      </c>
      <c r="D44" s="67">
        <f>+'54_ND31-DONG'!D43/1000000</f>
        <v>0</v>
      </c>
      <c r="E44" s="67">
        <f>+'54_ND31-DONG'!E43/1000000</f>
        <v>12255</v>
      </c>
      <c r="F44" s="67">
        <f>+'54_ND31-DONG'!F43/1000000</f>
        <v>0</v>
      </c>
      <c r="G44" s="67">
        <f>+'54_ND31-DONG'!G43/1000000</f>
        <v>0</v>
      </c>
      <c r="H44" s="67">
        <f>+'54_ND31-DONG'!H43/1000000</f>
        <v>0</v>
      </c>
      <c r="I44" s="67">
        <f>+'54_ND31-DONG'!I43/1000000</f>
        <v>0</v>
      </c>
      <c r="J44" s="67">
        <f>+'54_ND31-DONG'!J43/1000000</f>
        <v>0</v>
      </c>
      <c r="K44" s="67">
        <f>+'54_ND31-DONG'!K43/1000000</f>
        <v>0</v>
      </c>
      <c r="L44" s="67">
        <f>+'54_ND31-DONG'!L43/1000000</f>
        <v>0</v>
      </c>
      <c r="M44" s="67">
        <f>+'54_ND31-DONG'!M43/1000000</f>
        <v>0</v>
      </c>
      <c r="N44" s="67">
        <f>+'54_ND31-DONG'!N43/1000000</f>
        <v>8597.4510750000009</v>
      </c>
      <c r="O44" s="67">
        <f>+'54_ND31-DONG'!O43/1000000</f>
        <v>0</v>
      </c>
      <c r="P44" s="67">
        <f>+'54_ND31-DONG'!P43/1000000</f>
        <v>8597.4510750000009</v>
      </c>
      <c r="Q44" s="67">
        <f>+'54_ND31-DONG'!Q43/1000000</f>
        <v>0</v>
      </c>
      <c r="R44" s="67">
        <f>+'54_ND31-DONG'!R43/1000000</f>
        <v>0</v>
      </c>
      <c r="S44" s="67">
        <f>+'54_ND31-DONG'!S43/1000000</f>
        <v>0</v>
      </c>
      <c r="T44" s="67">
        <f>+'54_ND31-DONG'!T43/1000000</f>
        <v>0</v>
      </c>
      <c r="U44" s="67">
        <f>+'54_ND31-DONG'!U43/1000000</f>
        <v>0</v>
      </c>
      <c r="V44" s="67">
        <f>+'54_ND31-DONG'!V43/1000000</f>
        <v>0</v>
      </c>
      <c r="W44" s="67">
        <f>+'54_ND31-DONG'!W43/1000000</f>
        <v>0</v>
      </c>
      <c r="X44" s="67">
        <f>+'54_ND31-DONG'!X43/1000000</f>
        <v>0</v>
      </c>
      <c r="Y44" s="67">
        <f>+'54_ND31-DONG'!Y43/1000000</f>
        <v>0</v>
      </c>
      <c r="Z44" s="67">
        <f>+'54_ND31-DONG'!Z43/1000000</f>
        <v>0</v>
      </c>
      <c r="AA44" s="67">
        <f>+'54_ND31-DONG'!AA43/1000000</f>
        <v>0</v>
      </c>
      <c r="AB44" s="64">
        <f t="shared" si="2"/>
        <v>0.70154639534883723</v>
      </c>
      <c r="AC44" s="64"/>
      <c r="AD44" s="64">
        <f t="shared" si="4"/>
        <v>0.70154639534883723</v>
      </c>
      <c r="AE44" s="64"/>
      <c r="AF44" s="64"/>
      <c r="AG44" s="64"/>
      <c r="AH44" s="65"/>
      <c r="AI44" s="20"/>
      <c r="AJ44" s="20"/>
      <c r="AK44" s="20"/>
    </row>
    <row r="45" spans="1:45" ht="24.8" customHeight="1" x14ac:dyDescent="0.3">
      <c r="A45" s="16">
        <v>32</v>
      </c>
      <c r="B45" s="72" t="s">
        <v>131</v>
      </c>
      <c r="C45" s="67">
        <f>+'54_ND31-DONG'!C44/1000000</f>
        <v>8284.0472000000009</v>
      </c>
      <c r="D45" s="67">
        <f>+'54_ND31-DONG'!D44/1000000</f>
        <v>226.75299999999999</v>
      </c>
      <c r="E45" s="67">
        <f>+'54_ND31-DONG'!E44/1000000</f>
        <v>8057.2942000000003</v>
      </c>
      <c r="F45" s="67">
        <f>+'54_ND31-DONG'!F44/1000000</f>
        <v>0</v>
      </c>
      <c r="G45" s="67">
        <f>+'54_ND31-DONG'!G44/1000000</f>
        <v>0</v>
      </c>
      <c r="H45" s="67">
        <f>+'54_ND31-DONG'!H44/1000000</f>
        <v>0</v>
      </c>
      <c r="I45" s="67">
        <f>+'54_ND31-DONG'!I44/1000000</f>
        <v>0</v>
      </c>
      <c r="J45" s="67">
        <f>+'54_ND31-DONG'!J44/1000000</f>
        <v>0</v>
      </c>
      <c r="K45" s="67">
        <f>+'54_ND31-DONG'!K44/1000000</f>
        <v>0</v>
      </c>
      <c r="L45" s="67">
        <f>+'54_ND31-DONG'!L44/1000000</f>
        <v>0</v>
      </c>
      <c r="M45" s="67">
        <f>+'54_ND31-DONG'!M44/1000000</f>
        <v>0</v>
      </c>
      <c r="N45" s="67">
        <f>+'54_ND31-DONG'!N44/1000000</f>
        <v>7385.5867360000002</v>
      </c>
      <c r="O45" s="67">
        <f>+'54_ND31-DONG'!O44/1000000</f>
        <v>226.75299999999999</v>
      </c>
      <c r="P45" s="67">
        <f>+'54_ND31-DONG'!P44/1000000</f>
        <v>7158.8337359999996</v>
      </c>
      <c r="Q45" s="67">
        <f>+'54_ND31-DONG'!Q44/1000000</f>
        <v>0</v>
      </c>
      <c r="R45" s="67">
        <f>+'54_ND31-DONG'!R44/1000000</f>
        <v>0</v>
      </c>
      <c r="S45" s="67">
        <f>+'54_ND31-DONG'!S44/1000000</f>
        <v>0</v>
      </c>
      <c r="T45" s="67">
        <f>+'54_ND31-DONG'!T44/1000000</f>
        <v>0</v>
      </c>
      <c r="U45" s="67">
        <f>+'54_ND31-DONG'!U44/1000000</f>
        <v>0</v>
      </c>
      <c r="V45" s="67">
        <f>+'54_ND31-DONG'!V44/1000000</f>
        <v>0</v>
      </c>
      <c r="W45" s="67">
        <f>+'54_ND31-DONG'!W44/1000000</f>
        <v>0</v>
      </c>
      <c r="X45" s="67">
        <f>+'54_ND31-DONG'!X44/1000000</f>
        <v>0</v>
      </c>
      <c r="Y45" s="67">
        <f>+'54_ND31-DONG'!Y44/1000000</f>
        <v>0</v>
      </c>
      <c r="Z45" s="67">
        <f>+'54_ND31-DONG'!Z44/1000000</f>
        <v>0</v>
      </c>
      <c r="AA45" s="67">
        <f>+'54_ND31-DONG'!AA44/1000000</f>
        <v>0</v>
      </c>
      <c r="AB45" s="64">
        <f t="shared" si="2"/>
        <v>0.89154329492473194</v>
      </c>
      <c r="AC45" s="64">
        <f t="shared" si="3"/>
        <v>1</v>
      </c>
      <c r="AD45" s="64">
        <f t="shared" si="4"/>
        <v>0.88849104405297741</v>
      </c>
      <c r="AE45" s="64"/>
      <c r="AF45" s="64"/>
      <c r="AG45" s="64"/>
      <c r="AH45" s="65"/>
      <c r="AI45" s="20"/>
      <c r="AJ45" s="20"/>
      <c r="AK45" s="20"/>
    </row>
    <row r="46" spans="1:45" ht="23.05" customHeight="1" x14ac:dyDescent="0.3">
      <c r="A46" s="16">
        <v>33</v>
      </c>
      <c r="B46" s="72" t="s">
        <v>85</v>
      </c>
      <c r="C46" s="67">
        <f>+'54_ND31-DONG'!C45/1000000</f>
        <v>3478</v>
      </c>
      <c r="D46" s="67">
        <f>+'54_ND31-DONG'!D45/1000000</f>
        <v>0</v>
      </c>
      <c r="E46" s="67">
        <f>+'54_ND31-DONG'!E45/1000000</f>
        <v>3478</v>
      </c>
      <c r="F46" s="67">
        <f>+'54_ND31-DONG'!F45/1000000</f>
        <v>0</v>
      </c>
      <c r="G46" s="67">
        <f>+'54_ND31-DONG'!G45/1000000</f>
        <v>0</v>
      </c>
      <c r="H46" s="67">
        <f>+'54_ND31-DONG'!H45/1000000</f>
        <v>0</v>
      </c>
      <c r="I46" s="67">
        <f>+'54_ND31-DONG'!I45/1000000</f>
        <v>0</v>
      </c>
      <c r="J46" s="67">
        <f>+'54_ND31-DONG'!J45/1000000</f>
        <v>0</v>
      </c>
      <c r="K46" s="67">
        <f>+'54_ND31-DONG'!K45/1000000</f>
        <v>0</v>
      </c>
      <c r="L46" s="67">
        <f>+'54_ND31-DONG'!L45/1000000</f>
        <v>0</v>
      </c>
      <c r="M46" s="67">
        <f>+'54_ND31-DONG'!M45/1000000</f>
        <v>0</v>
      </c>
      <c r="N46" s="67">
        <f>+'54_ND31-DONG'!N45/1000000</f>
        <v>2732.2779340000002</v>
      </c>
      <c r="O46" s="67">
        <f>+'54_ND31-DONG'!O45/1000000</f>
        <v>0</v>
      </c>
      <c r="P46" s="67">
        <f>+'54_ND31-DONG'!P45/1000000</f>
        <v>2732.2779340000002</v>
      </c>
      <c r="Q46" s="67">
        <f>+'54_ND31-DONG'!Q45/1000000</f>
        <v>0</v>
      </c>
      <c r="R46" s="67">
        <f>+'54_ND31-DONG'!R45/1000000</f>
        <v>0</v>
      </c>
      <c r="S46" s="67">
        <f>+'54_ND31-DONG'!S45/1000000</f>
        <v>0</v>
      </c>
      <c r="T46" s="67">
        <f>+'54_ND31-DONG'!T45/1000000</f>
        <v>0</v>
      </c>
      <c r="U46" s="67">
        <f>+'54_ND31-DONG'!U45/1000000</f>
        <v>0</v>
      </c>
      <c r="V46" s="67">
        <f>+'54_ND31-DONG'!V45/1000000</f>
        <v>0</v>
      </c>
      <c r="W46" s="67">
        <f>+'54_ND31-DONG'!W45/1000000</f>
        <v>0</v>
      </c>
      <c r="X46" s="67">
        <f>+'54_ND31-DONG'!X45/1000000</f>
        <v>0</v>
      </c>
      <c r="Y46" s="67">
        <f>+'54_ND31-DONG'!Y45/1000000</f>
        <v>0</v>
      </c>
      <c r="Z46" s="67">
        <f>+'54_ND31-DONG'!Z45/1000000</f>
        <v>0</v>
      </c>
      <c r="AA46" s="67">
        <f>+'54_ND31-DONG'!AA45/1000000</f>
        <v>0</v>
      </c>
      <c r="AB46" s="64">
        <f t="shared" si="2"/>
        <v>0.78558882518688911</v>
      </c>
      <c r="AC46" s="64"/>
      <c r="AD46" s="64">
        <f t="shared" si="4"/>
        <v>0.78558882518688911</v>
      </c>
      <c r="AE46" s="64"/>
      <c r="AF46" s="64"/>
      <c r="AG46" s="64"/>
      <c r="AH46" s="65"/>
      <c r="AI46" s="20"/>
      <c r="AJ46" s="20"/>
      <c r="AK46" s="20"/>
    </row>
    <row r="47" spans="1:45" ht="34.6" x14ac:dyDescent="0.3">
      <c r="A47" s="16">
        <v>34</v>
      </c>
      <c r="B47" s="72" t="s">
        <v>101</v>
      </c>
      <c r="C47" s="67">
        <f>+'54_ND31-DONG'!C46/1000000</f>
        <v>12058.014999999999</v>
      </c>
      <c r="D47" s="67">
        <f>+'54_ND31-DONG'!D46/1000000</f>
        <v>0</v>
      </c>
      <c r="E47" s="67">
        <f>+'54_ND31-DONG'!E46/1000000</f>
        <v>12058.014999999999</v>
      </c>
      <c r="F47" s="67">
        <f>+'54_ND31-DONG'!F46/1000000</f>
        <v>0</v>
      </c>
      <c r="G47" s="67">
        <f>+'54_ND31-DONG'!G46/1000000</f>
        <v>0</v>
      </c>
      <c r="H47" s="67">
        <f>+'54_ND31-DONG'!H46/1000000</f>
        <v>0</v>
      </c>
      <c r="I47" s="67">
        <f>+'54_ND31-DONG'!I46/1000000</f>
        <v>0</v>
      </c>
      <c r="J47" s="67">
        <f>+'54_ND31-DONG'!J46/1000000</f>
        <v>0</v>
      </c>
      <c r="K47" s="67">
        <f>+'54_ND31-DONG'!K46/1000000</f>
        <v>0</v>
      </c>
      <c r="L47" s="67">
        <f>+'54_ND31-DONG'!L46/1000000</f>
        <v>0</v>
      </c>
      <c r="M47" s="67">
        <f>+'54_ND31-DONG'!M46/1000000</f>
        <v>0</v>
      </c>
      <c r="N47" s="67">
        <f>+'54_ND31-DONG'!N46/1000000</f>
        <v>8348.2197300000007</v>
      </c>
      <c r="O47" s="67">
        <f>+'54_ND31-DONG'!O46/1000000</f>
        <v>0</v>
      </c>
      <c r="P47" s="67">
        <f>+'54_ND31-DONG'!P46/1000000</f>
        <v>8348.2197300000007</v>
      </c>
      <c r="Q47" s="67">
        <f>+'54_ND31-DONG'!Q46/1000000</f>
        <v>0</v>
      </c>
      <c r="R47" s="67">
        <f>+'54_ND31-DONG'!R46/1000000</f>
        <v>0</v>
      </c>
      <c r="S47" s="67">
        <f>+'54_ND31-DONG'!S46/1000000</f>
        <v>0</v>
      </c>
      <c r="T47" s="67">
        <f>+'54_ND31-DONG'!T46/1000000</f>
        <v>0</v>
      </c>
      <c r="U47" s="67">
        <f>+'54_ND31-DONG'!U46/1000000</f>
        <v>0</v>
      </c>
      <c r="V47" s="67">
        <f>+'54_ND31-DONG'!V46/1000000</f>
        <v>0</v>
      </c>
      <c r="W47" s="67">
        <f>+'54_ND31-DONG'!W46/1000000</f>
        <v>0</v>
      </c>
      <c r="X47" s="67">
        <f>+'54_ND31-DONG'!X46/1000000</f>
        <v>0</v>
      </c>
      <c r="Y47" s="67">
        <f>+'54_ND31-DONG'!Y46/1000000</f>
        <v>0</v>
      </c>
      <c r="Z47" s="67">
        <f>+'54_ND31-DONG'!Z46/1000000</f>
        <v>0</v>
      </c>
      <c r="AA47" s="67">
        <f>+'54_ND31-DONG'!AA46/1000000</f>
        <v>0</v>
      </c>
      <c r="AB47" s="64">
        <f t="shared" si="2"/>
        <v>0.69233781264992633</v>
      </c>
      <c r="AC47" s="64"/>
      <c r="AD47" s="64">
        <f t="shared" si="4"/>
        <v>0.69233781264992633</v>
      </c>
      <c r="AE47" s="64"/>
      <c r="AF47" s="64"/>
      <c r="AG47" s="64"/>
      <c r="AH47" s="65"/>
      <c r="AI47" s="20"/>
      <c r="AJ47" s="20"/>
      <c r="AK47" s="20"/>
    </row>
    <row r="48" spans="1:45" ht="34.6" x14ac:dyDescent="0.3">
      <c r="A48" s="16">
        <v>35</v>
      </c>
      <c r="B48" s="72" t="s">
        <v>88</v>
      </c>
      <c r="C48" s="67">
        <f>+'54_ND31-DONG'!C47/1000000</f>
        <v>11972</v>
      </c>
      <c r="D48" s="67">
        <f>+'54_ND31-DONG'!D47/1000000</f>
        <v>0</v>
      </c>
      <c r="E48" s="67">
        <f>+'54_ND31-DONG'!E47/1000000</f>
        <v>11972</v>
      </c>
      <c r="F48" s="67">
        <f>+'54_ND31-DONG'!F47/1000000</f>
        <v>0</v>
      </c>
      <c r="G48" s="67">
        <f>+'54_ND31-DONG'!G47/1000000</f>
        <v>0</v>
      </c>
      <c r="H48" s="67">
        <f>+'54_ND31-DONG'!H47/1000000</f>
        <v>0</v>
      </c>
      <c r="I48" s="67">
        <f>+'54_ND31-DONG'!I47/1000000</f>
        <v>0</v>
      </c>
      <c r="J48" s="67">
        <f>+'54_ND31-DONG'!J47/1000000</f>
        <v>0</v>
      </c>
      <c r="K48" s="67">
        <f>+'54_ND31-DONG'!K47/1000000</f>
        <v>0</v>
      </c>
      <c r="L48" s="67">
        <f>+'54_ND31-DONG'!L47/1000000</f>
        <v>0</v>
      </c>
      <c r="M48" s="67">
        <f>+'54_ND31-DONG'!M47/1000000</f>
        <v>0</v>
      </c>
      <c r="N48" s="67">
        <f>+'54_ND31-DONG'!N47/1000000</f>
        <v>6758.1693420000001</v>
      </c>
      <c r="O48" s="67">
        <f>+'54_ND31-DONG'!O47/1000000</f>
        <v>0</v>
      </c>
      <c r="P48" s="67">
        <f>+'54_ND31-DONG'!P47/1000000</f>
        <v>6758.1693420000001</v>
      </c>
      <c r="Q48" s="67">
        <f>+'54_ND31-DONG'!Q47/1000000</f>
        <v>0</v>
      </c>
      <c r="R48" s="67">
        <f>+'54_ND31-DONG'!R47/1000000</f>
        <v>0</v>
      </c>
      <c r="S48" s="67">
        <f>+'54_ND31-DONG'!S47/1000000</f>
        <v>0</v>
      </c>
      <c r="T48" s="67">
        <f>+'54_ND31-DONG'!T47/1000000</f>
        <v>0</v>
      </c>
      <c r="U48" s="67">
        <f>+'54_ND31-DONG'!U47/1000000</f>
        <v>0</v>
      </c>
      <c r="V48" s="67">
        <f>+'54_ND31-DONG'!V47/1000000</f>
        <v>0</v>
      </c>
      <c r="W48" s="67">
        <f>+'54_ND31-DONG'!W47/1000000</f>
        <v>0</v>
      </c>
      <c r="X48" s="67">
        <f>+'54_ND31-DONG'!X47/1000000</f>
        <v>0</v>
      </c>
      <c r="Y48" s="67">
        <f>+'54_ND31-DONG'!Y47/1000000</f>
        <v>0</v>
      </c>
      <c r="Z48" s="67">
        <f>+'54_ND31-DONG'!Z47/1000000</f>
        <v>0</v>
      </c>
      <c r="AA48" s="67">
        <f>+'54_ND31-DONG'!AA47/1000000</f>
        <v>0</v>
      </c>
      <c r="AB48" s="64">
        <f t="shared" si="2"/>
        <v>0.564497940360842</v>
      </c>
      <c r="AC48" s="64"/>
      <c r="AD48" s="64">
        <f t="shared" si="4"/>
        <v>0.564497940360842</v>
      </c>
      <c r="AE48" s="64"/>
      <c r="AF48" s="64"/>
      <c r="AG48" s="64"/>
      <c r="AH48" s="65"/>
      <c r="AI48" s="20"/>
      <c r="AJ48" s="20"/>
      <c r="AK48" s="20"/>
    </row>
    <row r="49" spans="1:37" ht="27.1" customHeight="1" x14ac:dyDescent="0.3">
      <c r="A49" s="16">
        <v>36</v>
      </c>
      <c r="B49" s="72" t="s">
        <v>132</v>
      </c>
      <c r="C49" s="67">
        <f>+'54_ND31-DONG'!C48/1000000</f>
        <v>11981</v>
      </c>
      <c r="D49" s="67">
        <f>+'54_ND31-DONG'!D48/1000000</f>
        <v>0</v>
      </c>
      <c r="E49" s="67">
        <f>+'54_ND31-DONG'!E48/1000000</f>
        <v>11981</v>
      </c>
      <c r="F49" s="67">
        <f>+'54_ND31-DONG'!F48/1000000</f>
        <v>0</v>
      </c>
      <c r="G49" s="67">
        <f>+'54_ND31-DONG'!G48/1000000</f>
        <v>0</v>
      </c>
      <c r="H49" s="67">
        <f>+'54_ND31-DONG'!H48/1000000</f>
        <v>0</v>
      </c>
      <c r="I49" s="67">
        <f>+'54_ND31-DONG'!I48/1000000</f>
        <v>0</v>
      </c>
      <c r="J49" s="67">
        <f>+'54_ND31-DONG'!J48/1000000</f>
        <v>0</v>
      </c>
      <c r="K49" s="67">
        <f>+'54_ND31-DONG'!K48/1000000</f>
        <v>0</v>
      </c>
      <c r="L49" s="67">
        <f>+'54_ND31-DONG'!L48/1000000</f>
        <v>0</v>
      </c>
      <c r="M49" s="67">
        <f>+'54_ND31-DONG'!M48/1000000</f>
        <v>0</v>
      </c>
      <c r="N49" s="67">
        <f>+'54_ND31-DONG'!N48/1000000</f>
        <v>7282.8791339999998</v>
      </c>
      <c r="O49" s="67">
        <f>+'54_ND31-DONG'!O48/1000000</f>
        <v>0</v>
      </c>
      <c r="P49" s="67">
        <f>+'54_ND31-DONG'!P48/1000000</f>
        <v>7282.8791339999998</v>
      </c>
      <c r="Q49" s="67">
        <f>+'54_ND31-DONG'!Q48/1000000</f>
        <v>0</v>
      </c>
      <c r="R49" s="67">
        <f>+'54_ND31-DONG'!R48/1000000</f>
        <v>0</v>
      </c>
      <c r="S49" s="67">
        <f>+'54_ND31-DONG'!S48/1000000</f>
        <v>0</v>
      </c>
      <c r="T49" s="67">
        <f>+'54_ND31-DONG'!T48/1000000</f>
        <v>0</v>
      </c>
      <c r="U49" s="67">
        <f>+'54_ND31-DONG'!U48/1000000</f>
        <v>0</v>
      </c>
      <c r="V49" s="67">
        <f>+'54_ND31-DONG'!V48/1000000</f>
        <v>0</v>
      </c>
      <c r="W49" s="67">
        <f>+'54_ND31-DONG'!W48/1000000</f>
        <v>0</v>
      </c>
      <c r="X49" s="67">
        <f>+'54_ND31-DONG'!X48/1000000</f>
        <v>0</v>
      </c>
      <c r="Y49" s="67">
        <f>+'54_ND31-DONG'!Y48/1000000</f>
        <v>0</v>
      </c>
      <c r="Z49" s="67">
        <f>+'54_ND31-DONG'!Z48/1000000</f>
        <v>0</v>
      </c>
      <c r="AA49" s="67">
        <f>+'54_ND31-DONG'!AA48/1000000</f>
        <v>0</v>
      </c>
      <c r="AB49" s="64">
        <f t="shared" si="2"/>
        <v>0.60786905383523915</v>
      </c>
      <c r="AC49" s="64"/>
      <c r="AD49" s="64">
        <f t="shared" si="4"/>
        <v>0.60786905383523915</v>
      </c>
      <c r="AE49" s="64"/>
      <c r="AF49" s="64"/>
      <c r="AG49" s="64"/>
      <c r="AH49" s="65"/>
      <c r="AI49" s="20"/>
      <c r="AJ49" s="20"/>
      <c r="AK49" s="20"/>
    </row>
    <row r="50" spans="1:37" s="47" customFormat="1" ht="26.35" customHeight="1" x14ac:dyDescent="0.3">
      <c r="A50" s="16">
        <v>37</v>
      </c>
      <c r="B50" s="72" t="s">
        <v>133</v>
      </c>
      <c r="C50" s="67">
        <f>+'54_ND31-DONG'!C49/1000000</f>
        <v>1458</v>
      </c>
      <c r="D50" s="67">
        <f>+'54_ND31-DONG'!D49/1000000</f>
        <v>0</v>
      </c>
      <c r="E50" s="67">
        <f>+'54_ND31-DONG'!E49/1000000</f>
        <v>1458</v>
      </c>
      <c r="F50" s="67">
        <f>+'54_ND31-DONG'!F49/1000000</f>
        <v>0</v>
      </c>
      <c r="G50" s="67">
        <f>+'54_ND31-DONG'!G49/1000000</f>
        <v>0</v>
      </c>
      <c r="H50" s="67">
        <f>+'54_ND31-DONG'!H49/1000000</f>
        <v>0</v>
      </c>
      <c r="I50" s="67">
        <f>+'54_ND31-DONG'!I49/1000000</f>
        <v>0</v>
      </c>
      <c r="J50" s="67">
        <f>+'54_ND31-DONG'!J49/1000000</f>
        <v>0</v>
      </c>
      <c r="K50" s="67">
        <f>+'54_ND31-DONG'!K49/1000000</f>
        <v>0</v>
      </c>
      <c r="L50" s="67">
        <f>+'54_ND31-DONG'!L49/1000000</f>
        <v>0</v>
      </c>
      <c r="M50" s="67">
        <f>+'54_ND31-DONG'!M49/1000000</f>
        <v>0</v>
      </c>
      <c r="N50" s="67">
        <f>+'54_ND31-DONG'!N49/1000000</f>
        <v>1289.4898459999999</v>
      </c>
      <c r="O50" s="67">
        <f>+'54_ND31-DONG'!O49/1000000</f>
        <v>0</v>
      </c>
      <c r="P50" s="67">
        <f>+'54_ND31-DONG'!P49/1000000</f>
        <v>1289.4898459999999</v>
      </c>
      <c r="Q50" s="67">
        <f>+'54_ND31-DONG'!Q49/1000000</f>
        <v>0</v>
      </c>
      <c r="R50" s="67">
        <f>+'54_ND31-DONG'!R49/1000000</f>
        <v>0</v>
      </c>
      <c r="S50" s="67">
        <f>+'54_ND31-DONG'!S49/1000000</f>
        <v>0</v>
      </c>
      <c r="T50" s="67">
        <f>+'54_ND31-DONG'!T49/1000000</f>
        <v>0</v>
      </c>
      <c r="U50" s="67">
        <f>+'54_ND31-DONG'!U49/1000000</f>
        <v>0</v>
      </c>
      <c r="V50" s="67">
        <f>+'54_ND31-DONG'!V49/1000000</f>
        <v>0</v>
      </c>
      <c r="W50" s="67">
        <f>+'54_ND31-DONG'!W49/1000000</f>
        <v>0</v>
      </c>
      <c r="X50" s="67">
        <f>+'54_ND31-DONG'!X49/1000000</f>
        <v>0</v>
      </c>
      <c r="Y50" s="67">
        <f>+'54_ND31-DONG'!Y49/1000000</f>
        <v>0</v>
      </c>
      <c r="Z50" s="67">
        <f>+'54_ND31-DONG'!Z49/1000000</f>
        <v>0</v>
      </c>
      <c r="AA50" s="67">
        <f>+'54_ND31-DONG'!AA49/1000000</f>
        <v>0</v>
      </c>
      <c r="AB50" s="64">
        <f t="shared" si="2"/>
        <v>0.88442376268861456</v>
      </c>
      <c r="AC50" s="64"/>
      <c r="AD50" s="64">
        <f t="shared" si="4"/>
        <v>0.88442376268861456</v>
      </c>
      <c r="AE50" s="64"/>
      <c r="AF50" s="64"/>
      <c r="AG50" s="64"/>
      <c r="AH50" s="65"/>
      <c r="AI50" s="20"/>
      <c r="AJ50" s="20"/>
      <c r="AK50" s="20"/>
    </row>
    <row r="51" spans="1:37" s="47" customFormat="1" ht="26.35" customHeight="1" x14ac:dyDescent="0.3">
      <c r="A51" s="16">
        <v>38</v>
      </c>
      <c r="B51" s="72" t="s">
        <v>87</v>
      </c>
      <c r="C51" s="67">
        <f>+'54_ND31-DONG'!C50/1000000</f>
        <v>1419</v>
      </c>
      <c r="D51" s="67">
        <f>+'54_ND31-DONG'!D50/1000000</f>
        <v>0</v>
      </c>
      <c r="E51" s="67">
        <f>+'54_ND31-DONG'!E50/1000000</f>
        <v>1419</v>
      </c>
      <c r="F51" s="67">
        <f>+'54_ND31-DONG'!F50/1000000</f>
        <v>0</v>
      </c>
      <c r="G51" s="67">
        <f>+'54_ND31-DONG'!G50/1000000</f>
        <v>0</v>
      </c>
      <c r="H51" s="67">
        <f>+'54_ND31-DONG'!H50/1000000</f>
        <v>0</v>
      </c>
      <c r="I51" s="67">
        <f>+'54_ND31-DONG'!I50/1000000</f>
        <v>0</v>
      </c>
      <c r="J51" s="67">
        <f>+'54_ND31-DONG'!J50/1000000</f>
        <v>0</v>
      </c>
      <c r="K51" s="67">
        <f>+'54_ND31-DONG'!K50/1000000</f>
        <v>0</v>
      </c>
      <c r="L51" s="67">
        <f>+'54_ND31-DONG'!L50/1000000</f>
        <v>0</v>
      </c>
      <c r="M51" s="67">
        <f>+'54_ND31-DONG'!M50/1000000</f>
        <v>0</v>
      </c>
      <c r="N51" s="67">
        <f>+'54_ND31-DONG'!N50/1000000</f>
        <v>2313.8314500000001</v>
      </c>
      <c r="O51" s="67">
        <f>+'54_ND31-DONG'!O50/1000000</f>
        <v>0</v>
      </c>
      <c r="P51" s="67">
        <f>+'54_ND31-DONG'!P50/1000000</f>
        <v>2313.8314500000001</v>
      </c>
      <c r="Q51" s="67">
        <f>+'54_ND31-DONG'!Q50/1000000</f>
        <v>0</v>
      </c>
      <c r="R51" s="67">
        <f>+'54_ND31-DONG'!R50/1000000</f>
        <v>0</v>
      </c>
      <c r="S51" s="67">
        <f>+'54_ND31-DONG'!S50/1000000</f>
        <v>0</v>
      </c>
      <c r="T51" s="67">
        <f>+'54_ND31-DONG'!T50/1000000</f>
        <v>0</v>
      </c>
      <c r="U51" s="67">
        <f>+'54_ND31-DONG'!U50/1000000</f>
        <v>0</v>
      </c>
      <c r="V51" s="67">
        <f>+'54_ND31-DONG'!V50/1000000</f>
        <v>0</v>
      </c>
      <c r="W51" s="67">
        <f>+'54_ND31-DONG'!W50/1000000</f>
        <v>0</v>
      </c>
      <c r="X51" s="67">
        <f>+'54_ND31-DONG'!X50/1000000</f>
        <v>0</v>
      </c>
      <c r="Y51" s="67">
        <f>+'54_ND31-DONG'!Y50/1000000</f>
        <v>0</v>
      </c>
      <c r="Z51" s="67">
        <f>+'54_ND31-DONG'!Z50/1000000</f>
        <v>0</v>
      </c>
      <c r="AA51" s="67">
        <f>+'54_ND31-DONG'!AA50/1000000</f>
        <v>0</v>
      </c>
      <c r="AB51" s="64">
        <f t="shared" si="2"/>
        <v>1.6306070824524315</v>
      </c>
      <c r="AC51" s="64"/>
      <c r="AD51" s="64">
        <f t="shared" si="4"/>
        <v>1.6306070824524315</v>
      </c>
      <c r="AE51" s="64"/>
      <c r="AF51" s="64"/>
      <c r="AG51" s="64"/>
      <c r="AH51" s="65"/>
      <c r="AI51" s="20"/>
      <c r="AJ51" s="20"/>
      <c r="AK51" s="20"/>
    </row>
    <row r="52" spans="1:37" s="47" customFormat="1" ht="26.35" customHeight="1" x14ac:dyDescent="0.3">
      <c r="A52" s="16">
        <v>39</v>
      </c>
      <c r="B52" s="72" t="s">
        <v>134</v>
      </c>
      <c r="C52" s="67">
        <f>+'54_ND31-DONG'!C51/1000000</f>
        <v>4218</v>
      </c>
      <c r="D52" s="67">
        <f>+'54_ND31-DONG'!D51/1000000</f>
        <v>0</v>
      </c>
      <c r="E52" s="67">
        <f>+'54_ND31-DONG'!E51/1000000</f>
        <v>4218</v>
      </c>
      <c r="F52" s="67">
        <f>+'54_ND31-DONG'!F51/1000000</f>
        <v>0</v>
      </c>
      <c r="G52" s="67">
        <f>+'54_ND31-DONG'!G51/1000000</f>
        <v>0</v>
      </c>
      <c r="H52" s="67">
        <f>+'54_ND31-DONG'!H51/1000000</f>
        <v>0</v>
      </c>
      <c r="I52" s="67">
        <f>+'54_ND31-DONG'!I51/1000000</f>
        <v>0</v>
      </c>
      <c r="J52" s="67">
        <f>+'54_ND31-DONG'!J51/1000000</f>
        <v>0</v>
      </c>
      <c r="K52" s="67">
        <f>+'54_ND31-DONG'!K51/1000000</f>
        <v>0</v>
      </c>
      <c r="L52" s="67">
        <f>+'54_ND31-DONG'!L51/1000000</f>
        <v>0</v>
      </c>
      <c r="M52" s="67">
        <f>+'54_ND31-DONG'!M51/1000000</f>
        <v>0</v>
      </c>
      <c r="N52" s="67">
        <f>+'54_ND31-DONG'!N51/1000000</f>
        <v>1826.844902</v>
      </c>
      <c r="O52" s="67">
        <f>+'54_ND31-DONG'!O51/1000000</f>
        <v>0</v>
      </c>
      <c r="P52" s="67">
        <f>+'54_ND31-DONG'!P51/1000000</f>
        <v>1826.844902</v>
      </c>
      <c r="Q52" s="67">
        <f>+'54_ND31-DONG'!Q51/1000000</f>
        <v>0</v>
      </c>
      <c r="R52" s="67">
        <f>+'54_ND31-DONG'!R51/1000000</f>
        <v>0</v>
      </c>
      <c r="S52" s="67">
        <f>+'54_ND31-DONG'!S51/1000000</f>
        <v>0</v>
      </c>
      <c r="T52" s="67">
        <f>+'54_ND31-DONG'!T51/1000000</f>
        <v>0</v>
      </c>
      <c r="U52" s="67">
        <f>+'54_ND31-DONG'!U51/1000000</f>
        <v>0</v>
      </c>
      <c r="V52" s="67">
        <f>+'54_ND31-DONG'!V51/1000000</f>
        <v>0</v>
      </c>
      <c r="W52" s="67">
        <f>+'54_ND31-DONG'!W51/1000000</f>
        <v>0</v>
      </c>
      <c r="X52" s="67">
        <f>+'54_ND31-DONG'!X51/1000000</f>
        <v>0</v>
      </c>
      <c r="Y52" s="67">
        <f>+'54_ND31-DONG'!Y51/1000000</f>
        <v>0</v>
      </c>
      <c r="Z52" s="67">
        <f>+'54_ND31-DONG'!Z51/1000000</f>
        <v>0</v>
      </c>
      <c r="AA52" s="67">
        <f>+'54_ND31-DONG'!AA51/1000000</f>
        <v>0</v>
      </c>
      <c r="AB52" s="64">
        <f t="shared" si="2"/>
        <v>0.43310689947842579</v>
      </c>
      <c r="AC52" s="64"/>
      <c r="AD52" s="64">
        <f t="shared" si="4"/>
        <v>0.43310689947842579</v>
      </c>
      <c r="AE52" s="64"/>
      <c r="AF52" s="64"/>
      <c r="AG52" s="64"/>
      <c r="AH52" s="65"/>
      <c r="AI52" s="20"/>
      <c r="AJ52" s="20"/>
      <c r="AK52" s="20"/>
    </row>
    <row r="53" spans="1:37" s="47" customFormat="1" ht="26.35" customHeight="1" x14ac:dyDescent="0.3">
      <c r="A53" s="16">
        <v>40</v>
      </c>
      <c r="B53" s="72" t="s">
        <v>135</v>
      </c>
      <c r="C53" s="67">
        <f>+'54_ND31-DONG'!C52/1000000</f>
        <v>4053</v>
      </c>
      <c r="D53" s="67">
        <f>+'54_ND31-DONG'!D52/1000000</f>
        <v>0</v>
      </c>
      <c r="E53" s="67">
        <f>+'54_ND31-DONG'!E52/1000000</f>
        <v>4053</v>
      </c>
      <c r="F53" s="67">
        <f>+'54_ND31-DONG'!F52/1000000</f>
        <v>0</v>
      </c>
      <c r="G53" s="67">
        <f>+'54_ND31-DONG'!G52/1000000</f>
        <v>0</v>
      </c>
      <c r="H53" s="67">
        <f>+'54_ND31-DONG'!H52/1000000</f>
        <v>0</v>
      </c>
      <c r="I53" s="67">
        <f>+'54_ND31-DONG'!I52/1000000</f>
        <v>0</v>
      </c>
      <c r="J53" s="67">
        <f>+'54_ND31-DONG'!J52/1000000</f>
        <v>0</v>
      </c>
      <c r="K53" s="67">
        <f>+'54_ND31-DONG'!K52/1000000</f>
        <v>0</v>
      </c>
      <c r="L53" s="67">
        <f>+'54_ND31-DONG'!L52/1000000</f>
        <v>0</v>
      </c>
      <c r="M53" s="67">
        <f>+'54_ND31-DONG'!M52/1000000</f>
        <v>0</v>
      </c>
      <c r="N53" s="67">
        <f>+'54_ND31-DONG'!N52/1000000</f>
        <v>3253.0816439999999</v>
      </c>
      <c r="O53" s="67">
        <f>+'54_ND31-DONG'!O52/1000000</f>
        <v>0</v>
      </c>
      <c r="P53" s="67">
        <f>+'54_ND31-DONG'!P52/1000000</f>
        <v>3253.0816439999999</v>
      </c>
      <c r="Q53" s="67">
        <f>+'54_ND31-DONG'!Q52/1000000</f>
        <v>0</v>
      </c>
      <c r="R53" s="67">
        <f>+'54_ND31-DONG'!R52/1000000</f>
        <v>0</v>
      </c>
      <c r="S53" s="67">
        <f>+'54_ND31-DONG'!S52/1000000</f>
        <v>0</v>
      </c>
      <c r="T53" s="67">
        <f>+'54_ND31-DONG'!T52/1000000</f>
        <v>0</v>
      </c>
      <c r="U53" s="67">
        <f>+'54_ND31-DONG'!U52/1000000</f>
        <v>0</v>
      </c>
      <c r="V53" s="67">
        <f>+'54_ND31-DONG'!V52/1000000</f>
        <v>0</v>
      </c>
      <c r="W53" s="67">
        <f>+'54_ND31-DONG'!W52/1000000</f>
        <v>0</v>
      </c>
      <c r="X53" s="67">
        <f>+'54_ND31-DONG'!X52/1000000</f>
        <v>0</v>
      </c>
      <c r="Y53" s="67">
        <f>+'54_ND31-DONG'!Y52/1000000</f>
        <v>0</v>
      </c>
      <c r="Z53" s="67">
        <f>+'54_ND31-DONG'!Z52/1000000</f>
        <v>0</v>
      </c>
      <c r="AA53" s="67">
        <f>+'54_ND31-DONG'!AA52/1000000</f>
        <v>0</v>
      </c>
      <c r="AB53" s="64">
        <f t="shared" si="2"/>
        <v>0.80263549074759433</v>
      </c>
      <c r="AC53" s="64"/>
      <c r="AD53" s="64">
        <f t="shared" si="4"/>
        <v>0.80263549074759433</v>
      </c>
      <c r="AE53" s="64"/>
      <c r="AF53" s="64"/>
      <c r="AG53" s="64"/>
      <c r="AH53" s="65"/>
      <c r="AI53" s="20"/>
      <c r="AJ53" s="20"/>
      <c r="AK53" s="20"/>
    </row>
    <row r="54" spans="1:37" s="47" customFormat="1" ht="26.35" customHeight="1" x14ac:dyDescent="0.3">
      <c r="A54" s="16">
        <v>41</v>
      </c>
      <c r="B54" s="72" t="s">
        <v>136</v>
      </c>
      <c r="C54" s="67">
        <f>+'54_ND31-DONG'!C53/1000000</f>
        <v>1510</v>
      </c>
      <c r="D54" s="67">
        <f>+'54_ND31-DONG'!D53/1000000</f>
        <v>0</v>
      </c>
      <c r="E54" s="67">
        <f>+'54_ND31-DONG'!E53/1000000</f>
        <v>1510</v>
      </c>
      <c r="F54" s="67">
        <f>+'54_ND31-DONG'!F53/1000000</f>
        <v>0</v>
      </c>
      <c r="G54" s="67">
        <f>+'54_ND31-DONG'!G53/1000000</f>
        <v>0</v>
      </c>
      <c r="H54" s="67">
        <f>+'54_ND31-DONG'!H53/1000000</f>
        <v>0</v>
      </c>
      <c r="I54" s="67">
        <f>+'54_ND31-DONG'!I53/1000000</f>
        <v>0</v>
      </c>
      <c r="J54" s="67">
        <f>+'54_ND31-DONG'!J53/1000000</f>
        <v>0</v>
      </c>
      <c r="K54" s="67">
        <f>+'54_ND31-DONG'!K53/1000000</f>
        <v>0</v>
      </c>
      <c r="L54" s="67">
        <f>+'54_ND31-DONG'!L53/1000000</f>
        <v>0</v>
      </c>
      <c r="M54" s="67">
        <f>+'54_ND31-DONG'!M53/1000000</f>
        <v>0</v>
      </c>
      <c r="N54" s="67">
        <f>+'54_ND31-DONG'!N53/1000000</f>
        <v>1205.5802610000001</v>
      </c>
      <c r="O54" s="67">
        <f>+'54_ND31-DONG'!O53/1000000</f>
        <v>0</v>
      </c>
      <c r="P54" s="67">
        <f>+'54_ND31-DONG'!P53/1000000</f>
        <v>1205.5802610000001</v>
      </c>
      <c r="Q54" s="67">
        <f>+'54_ND31-DONG'!Q53/1000000</f>
        <v>0</v>
      </c>
      <c r="R54" s="67">
        <f>+'54_ND31-DONG'!R53/1000000</f>
        <v>0</v>
      </c>
      <c r="S54" s="67">
        <f>+'54_ND31-DONG'!S53/1000000</f>
        <v>0</v>
      </c>
      <c r="T54" s="67">
        <f>+'54_ND31-DONG'!T53/1000000</f>
        <v>0</v>
      </c>
      <c r="U54" s="67">
        <f>+'54_ND31-DONG'!U53/1000000</f>
        <v>0</v>
      </c>
      <c r="V54" s="67">
        <f>+'54_ND31-DONG'!V53/1000000</f>
        <v>0</v>
      </c>
      <c r="W54" s="67">
        <f>+'54_ND31-DONG'!W53/1000000</f>
        <v>0</v>
      </c>
      <c r="X54" s="67">
        <f>+'54_ND31-DONG'!X53/1000000</f>
        <v>0</v>
      </c>
      <c r="Y54" s="67">
        <f>+'54_ND31-DONG'!Y53/1000000</f>
        <v>0</v>
      </c>
      <c r="Z54" s="67">
        <f>+'54_ND31-DONG'!Z53/1000000</f>
        <v>0</v>
      </c>
      <c r="AA54" s="67">
        <f>+'54_ND31-DONG'!AA53/1000000</f>
        <v>0</v>
      </c>
      <c r="AB54" s="64">
        <f t="shared" si="2"/>
        <v>0.79839752384105966</v>
      </c>
      <c r="AC54" s="64"/>
      <c r="AD54" s="64">
        <f t="shared" si="4"/>
        <v>0.79839752384105966</v>
      </c>
      <c r="AE54" s="64"/>
      <c r="AF54" s="64"/>
      <c r="AG54" s="64"/>
      <c r="AH54" s="65"/>
      <c r="AI54" s="20"/>
      <c r="AJ54" s="20"/>
      <c r="AK54" s="20"/>
    </row>
    <row r="55" spans="1:37" s="47" customFormat="1" ht="26.35" customHeight="1" x14ac:dyDescent="0.3">
      <c r="A55" s="16">
        <v>42</v>
      </c>
      <c r="B55" s="72" t="s">
        <v>137</v>
      </c>
      <c r="C55" s="67">
        <f>+'54_ND31-DONG'!C54/1000000</f>
        <v>1458</v>
      </c>
      <c r="D55" s="67">
        <f>+'54_ND31-DONG'!D54/1000000</f>
        <v>0</v>
      </c>
      <c r="E55" s="67">
        <f>+'54_ND31-DONG'!E54/1000000</f>
        <v>1458</v>
      </c>
      <c r="F55" s="67">
        <f>+'54_ND31-DONG'!F54/1000000</f>
        <v>0</v>
      </c>
      <c r="G55" s="67">
        <f>+'54_ND31-DONG'!G54/1000000</f>
        <v>0</v>
      </c>
      <c r="H55" s="67">
        <f>+'54_ND31-DONG'!H54/1000000</f>
        <v>0</v>
      </c>
      <c r="I55" s="67">
        <f>+'54_ND31-DONG'!I54/1000000</f>
        <v>0</v>
      </c>
      <c r="J55" s="67">
        <f>+'54_ND31-DONG'!J54/1000000</f>
        <v>0</v>
      </c>
      <c r="K55" s="67">
        <f>+'54_ND31-DONG'!K54/1000000</f>
        <v>0</v>
      </c>
      <c r="L55" s="67">
        <f>+'54_ND31-DONG'!L54/1000000</f>
        <v>0</v>
      </c>
      <c r="M55" s="67">
        <f>+'54_ND31-DONG'!M54/1000000</f>
        <v>0</v>
      </c>
      <c r="N55" s="67">
        <f>+'54_ND31-DONG'!N54/1000000</f>
        <v>1349.5584859999999</v>
      </c>
      <c r="O55" s="67">
        <f>+'54_ND31-DONG'!O54/1000000</f>
        <v>0</v>
      </c>
      <c r="P55" s="67">
        <f>+'54_ND31-DONG'!P54/1000000</f>
        <v>1349.5584859999999</v>
      </c>
      <c r="Q55" s="67">
        <f>+'54_ND31-DONG'!Q54/1000000</f>
        <v>0</v>
      </c>
      <c r="R55" s="67">
        <f>+'54_ND31-DONG'!R54/1000000</f>
        <v>0</v>
      </c>
      <c r="S55" s="67">
        <f>+'54_ND31-DONG'!S54/1000000</f>
        <v>0</v>
      </c>
      <c r="T55" s="67">
        <f>+'54_ND31-DONG'!T54/1000000</f>
        <v>0</v>
      </c>
      <c r="U55" s="67">
        <f>+'54_ND31-DONG'!U54/1000000</f>
        <v>0</v>
      </c>
      <c r="V55" s="67">
        <f>+'54_ND31-DONG'!V54/1000000</f>
        <v>0</v>
      </c>
      <c r="W55" s="67">
        <f>+'54_ND31-DONG'!W54/1000000</f>
        <v>0</v>
      </c>
      <c r="X55" s="67">
        <f>+'54_ND31-DONG'!X54/1000000</f>
        <v>0</v>
      </c>
      <c r="Y55" s="67">
        <f>+'54_ND31-DONG'!Y54/1000000</f>
        <v>0</v>
      </c>
      <c r="Z55" s="67">
        <f>+'54_ND31-DONG'!Z54/1000000</f>
        <v>0</v>
      </c>
      <c r="AA55" s="67">
        <f>+'54_ND31-DONG'!AA54/1000000</f>
        <v>0</v>
      </c>
      <c r="AB55" s="64">
        <f t="shared" si="2"/>
        <v>0.92562310425240046</v>
      </c>
      <c r="AC55" s="64"/>
      <c r="AD55" s="64">
        <f t="shared" si="4"/>
        <v>0.92562310425240046</v>
      </c>
      <c r="AE55" s="64"/>
      <c r="AF55" s="64"/>
      <c r="AG55" s="64"/>
      <c r="AH55" s="65"/>
      <c r="AI55" s="20"/>
      <c r="AJ55" s="20"/>
      <c r="AK55" s="20"/>
    </row>
    <row r="56" spans="1:37" s="47" customFormat="1" ht="34.6" x14ac:dyDescent="0.3">
      <c r="A56" s="16">
        <v>43</v>
      </c>
      <c r="B56" s="72" t="s">
        <v>138</v>
      </c>
      <c r="C56" s="67">
        <f>+'54_ND31-DONG'!C55/1000000</f>
        <v>3420</v>
      </c>
      <c r="D56" s="67">
        <f>+'54_ND31-DONG'!D55/1000000</f>
        <v>0</v>
      </c>
      <c r="E56" s="67">
        <f>+'54_ND31-DONG'!E55/1000000</f>
        <v>3420</v>
      </c>
      <c r="F56" s="67">
        <f>+'54_ND31-DONG'!F55/1000000</f>
        <v>0</v>
      </c>
      <c r="G56" s="67">
        <f>+'54_ND31-DONG'!G55/1000000</f>
        <v>0</v>
      </c>
      <c r="H56" s="67">
        <f>+'54_ND31-DONG'!H55/1000000</f>
        <v>0</v>
      </c>
      <c r="I56" s="67">
        <f>+'54_ND31-DONG'!I55/1000000</f>
        <v>0</v>
      </c>
      <c r="J56" s="67">
        <f>+'54_ND31-DONG'!J55/1000000</f>
        <v>0</v>
      </c>
      <c r="K56" s="67">
        <f>+'54_ND31-DONG'!K55/1000000</f>
        <v>0</v>
      </c>
      <c r="L56" s="67">
        <f>+'54_ND31-DONG'!L55/1000000</f>
        <v>0</v>
      </c>
      <c r="M56" s="67">
        <f>+'54_ND31-DONG'!M55/1000000</f>
        <v>0</v>
      </c>
      <c r="N56" s="67">
        <f>+'54_ND31-DONG'!N55/1000000</f>
        <v>1407.1723079999999</v>
      </c>
      <c r="O56" s="67">
        <f>+'54_ND31-DONG'!O55/1000000</f>
        <v>0</v>
      </c>
      <c r="P56" s="67">
        <f>+'54_ND31-DONG'!P55/1000000</f>
        <v>1407.1723079999999</v>
      </c>
      <c r="Q56" s="67">
        <f>+'54_ND31-DONG'!Q55/1000000</f>
        <v>0</v>
      </c>
      <c r="R56" s="67">
        <f>+'54_ND31-DONG'!R55/1000000</f>
        <v>0</v>
      </c>
      <c r="S56" s="67">
        <f>+'54_ND31-DONG'!S55/1000000</f>
        <v>0</v>
      </c>
      <c r="T56" s="67">
        <f>+'54_ND31-DONG'!T55/1000000</f>
        <v>0</v>
      </c>
      <c r="U56" s="67">
        <f>+'54_ND31-DONG'!U55/1000000</f>
        <v>0</v>
      </c>
      <c r="V56" s="67">
        <f>+'54_ND31-DONG'!V55/1000000</f>
        <v>0</v>
      </c>
      <c r="W56" s="67">
        <f>+'54_ND31-DONG'!W55/1000000</f>
        <v>0</v>
      </c>
      <c r="X56" s="67">
        <f>+'54_ND31-DONG'!X55/1000000</f>
        <v>0</v>
      </c>
      <c r="Y56" s="67">
        <f>+'54_ND31-DONG'!Y55/1000000</f>
        <v>0</v>
      </c>
      <c r="Z56" s="67">
        <f>+'54_ND31-DONG'!Z55/1000000</f>
        <v>0</v>
      </c>
      <c r="AA56" s="67">
        <f>+'54_ND31-DONG'!AA55/1000000</f>
        <v>0</v>
      </c>
      <c r="AB56" s="64">
        <f t="shared" si="2"/>
        <v>0.41145389122807013</v>
      </c>
      <c r="AC56" s="64"/>
      <c r="AD56" s="64">
        <f t="shared" si="4"/>
        <v>0.41145389122807013</v>
      </c>
      <c r="AE56" s="64"/>
      <c r="AF56" s="64"/>
      <c r="AG56" s="64"/>
      <c r="AH56" s="65"/>
      <c r="AI56" s="20"/>
      <c r="AJ56" s="20"/>
      <c r="AK56" s="20"/>
    </row>
    <row r="57" spans="1:37" s="47" customFormat="1" ht="34.6" x14ac:dyDescent="0.3">
      <c r="A57" s="16">
        <v>44</v>
      </c>
      <c r="B57" s="72" t="s">
        <v>139</v>
      </c>
      <c r="C57" s="67">
        <f>+'54_ND31-DONG'!C56/1000000</f>
        <v>1891</v>
      </c>
      <c r="D57" s="67">
        <f>+'54_ND31-DONG'!D56/1000000</f>
        <v>0</v>
      </c>
      <c r="E57" s="67">
        <f>+'54_ND31-DONG'!E56/1000000</f>
        <v>1891</v>
      </c>
      <c r="F57" s="67">
        <f>+'54_ND31-DONG'!F56/1000000</f>
        <v>0</v>
      </c>
      <c r="G57" s="67">
        <f>+'54_ND31-DONG'!G56/1000000</f>
        <v>0</v>
      </c>
      <c r="H57" s="67">
        <f>+'54_ND31-DONG'!H56/1000000</f>
        <v>0</v>
      </c>
      <c r="I57" s="67">
        <f>+'54_ND31-DONG'!I56/1000000</f>
        <v>0</v>
      </c>
      <c r="J57" s="67">
        <f>+'54_ND31-DONG'!J56/1000000</f>
        <v>0</v>
      </c>
      <c r="K57" s="67">
        <f>+'54_ND31-DONG'!K56/1000000</f>
        <v>0</v>
      </c>
      <c r="L57" s="67">
        <f>+'54_ND31-DONG'!L56/1000000</f>
        <v>0</v>
      </c>
      <c r="M57" s="67">
        <f>+'54_ND31-DONG'!M56/1000000</f>
        <v>0</v>
      </c>
      <c r="N57" s="67">
        <f>+'54_ND31-DONG'!N56/1000000</f>
        <v>1245.7465709999999</v>
      </c>
      <c r="O57" s="67">
        <f>+'54_ND31-DONG'!O56/1000000</f>
        <v>0</v>
      </c>
      <c r="P57" s="67">
        <f>+'54_ND31-DONG'!P56/1000000</f>
        <v>1245.7465709999999</v>
      </c>
      <c r="Q57" s="67">
        <f>+'54_ND31-DONG'!Q56/1000000</f>
        <v>0</v>
      </c>
      <c r="R57" s="67">
        <f>+'54_ND31-DONG'!R56/1000000</f>
        <v>0</v>
      </c>
      <c r="S57" s="67">
        <f>+'54_ND31-DONG'!S56/1000000</f>
        <v>0</v>
      </c>
      <c r="T57" s="67">
        <f>+'54_ND31-DONG'!T56/1000000</f>
        <v>0</v>
      </c>
      <c r="U57" s="67">
        <f>+'54_ND31-DONG'!U56/1000000</f>
        <v>0</v>
      </c>
      <c r="V57" s="67">
        <f>+'54_ND31-DONG'!V56/1000000</f>
        <v>0</v>
      </c>
      <c r="W57" s="67">
        <f>+'54_ND31-DONG'!W56/1000000</f>
        <v>0</v>
      </c>
      <c r="X57" s="67">
        <f>+'54_ND31-DONG'!X56/1000000</f>
        <v>0</v>
      </c>
      <c r="Y57" s="67">
        <f>+'54_ND31-DONG'!Y56/1000000</f>
        <v>0</v>
      </c>
      <c r="Z57" s="67">
        <f>+'54_ND31-DONG'!Z56/1000000</f>
        <v>0</v>
      </c>
      <c r="AA57" s="67">
        <f>+'54_ND31-DONG'!AA56/1000000</f>
        <v>0</v>
      </c>
      <c r="AB57" s="64">
        <f t="shared" si="2"/>
        <v>0.65877661078794281</v>
      </c>
      <c r="AC57" s="64"/>
      <c r="AD57" s="64">
        <f t="shared" si="4"/>
        <v>0.65877661078794281</v>
      </c>
      <c r="AE57" s="64"/>
      <c r="AF57" s="64"/>
      <c r="AG57" s="64"/>
      <c r="AH57" s="65"/>
      <c r="AI57" s="20"/>
      <c r="AJ57" s="20"/>
      <c r="AK57" s="20"/>
    </row>
    <row r="58" spans="1:37" s="50" customFormat="1" ht="27.65" customHeight="1" x14ac:dyDescent="0.3">
      <c r="A58" s="69">
        <v>45</v>
      </c>
      <c r="B58" s="73" t="s">
        <v>86</v>
      </c>
      <c r="C58" s="70">
        <f>+'54_ND31-DONG'!C57/1000000</f>
        <v>2392</v>
      </c>
      <c r="D58" s="70">
        <f>+'54_ND31-DONG'!D57/1000000</f>
        <v>0</v>
      </c>
      <c r="E58" s="70">
        <f>+'54_ND31-DONG'!E57/1000000</f>
        <v>2392</v>
      </c>
      <c r="F58" s="70">
        <f>+'54_ND31-DONG'!F57/1000000</f>
        <v>0</v>
      </c>
      <c r="G58" s="70">
        <f>+'54_ND31-DONG'!G57/1000000</f>
        <v>0</v>
      </c>
      <c r="H58" s="70">
        <f>+'54_ND31-DONG'!H57/1000000</f>
        <v>0</v>
      </c>
      <c r="I58" s="70">
        <f>+'54_ND31-DONG'!I57/1000000</f>
        <v>0</v>
      </c>
      <c r="J58" s="70">
        <f>+'54_ND31-DONG'!J57/1000000</f>
        <v>0</v>
      </c>
      <c r="K58" s="70">
        <f>+'54_ND31-DONG'!K57/1000000</f>
        <v>0</v>
      </c>
      <c r="L58" s="70">
        <f>+'54_ND31-DONG'!L57/1000000</f>
        <v>0</v>
      </c>
      <c r="M58" s="70">
        <f>+'54_ND31-DONG'!M57/1000000</f>
        <v>0</v>
      </c>
      <c r="N58" s="70">
        <f>+'54_ND31-DONG'!N57/1000000</f>
        <v>1857.8079</v>
      </c>
      <c r="O58" s="70">
        <f>+'54_ND31-DONG'!O57/1000000</f>
        <v>0</v>
      </c>
      <c r="P58" s="70">
        <f>+'54_ND31-DONG'!P57/1000000</f>
        <v>1857.8079</v>
      </c>
      <c r="Q58" s="70">
        <f>+'54_ND31-DONG'!Q57/1000000</f>
        <v>0</v>
      </c>
      <c r="R58" s="70">
        <f>+'54_ND31-DONG'!R57/1000000</f>
        <v>0</v>
      </c>
      <c r="S58" s="70">
        <f>+'54_ND31-DONG'!S57/1000000</f>
        <v>0</v>
      </c>
      <c r="T58" s="70">
        <f>+'54_ND31-DONG'!T57/1000000</f>
        <v>0</v>
      </c>
      <c r="U58" s="70">
        <f>+'54_ND31-DONG'!U57/1000000</f>
        <v>0</v>
      </c>
      <c r="V58" s="70">
        <f>+'54_ND31-DONG'!V57/1000000</f>
        <v>0</v>
      </c>
      <c r="W58" s="70">
        <f>+'54_ND31-DONG'!W57/1000000</f>
        <v>0</v>
      </c>
      <c r="X58" s="70">
        <f>+'54_ND31-DONG'!X57/1000000</f>
        <v>0</v>
      </c>
      <c r="Y58" s="70">
        <f>+'54_ND31-DONG'!Y57/1000000</f>
        <v>0</v>
      </c>
      <c r="Z58" s="70">
        <f>+'54_ND31-DONG'!Z57/1000000</f>
        <v>0</v>
      </c>
      <c r="AA58" s="70">
        <f>+'54_ND31-DONG'!AA57/1000000</f>
        <v>0</v>
      </c>
      <c r="AB58" s="64">
        <f t="shared" si="2"/>
        <v>0.77667554347826084</v>
      </c>
      <c r="AC58" s="64"/>
      <c r="AD58" s="64">
        <f t="shared" si="4"/>
        <v>0.77667554347826084</v>
      </c>
      <c r="AE58" s="64"/>
      <c r="AF58" s="64"/>
      <c r="AG58" s="64"/>
      <c r="AH58" s="65"/>
      <c r="AI58" s="25"/>
      <c r="AJ58" s="25"/>
      <c r="AK58" s="25"/>
    </row>
    <row r="59" spans="1:37" s="47" customFormat="1" x14ac:dyDescent="0.3">
      <c r="A59" s="16">
        <v>46</v>
      </c>
      <c r="B59" s="72" t="s">
        <v>140</v>
      </c>
      <c r="C59" s="67">
        <f>+'54_ND31-DONG'!C58/1000000</f>
        <v>247087.99900000001</v>
      </c>
      <c r="D59" s="67">
        <f>+'54_ND31-DONG'!D58/1000000</f>
        <v>64803.999000000003</v>
      </c>
      <c r="E59" s="67">
        <f>+'54_ND31-DONG'!E58/1000000</f>
        <v>182284</v>
      </c>
      <c r="F59" s="67">
        <f>+'54_ND31-DONG'!F58/1000000</f>
        <v>0</v>
      </c>
      <c r="G59" s="67">
        <f>+'54_ND31-DONG'!G58/1000000</f>
        <v>0</v>
      </c>
      <c r="H59" s="67">
        <f>+'54_ND31-DONG'!H58/1000000</f>
        <v>0</v>
      </c>
      <c r="I59" s="67">
        <f>+'54_ND31-DONG'!I58/1000000</f>
        <v>0</v>
      </c>
      <c r="J59" s="67">
        <f>+'54_ND31-DONG'!J58/1000000</f>
        <v>0</v>
      </c>
      <c r="K59" s="67">
        <f>+'54_ND31-DONG'!K58/1000000</f>
        <v>0</v>
      </c>
      <c r="L59" s="67">
        <f>+'54_ND31-DONG'!L58/1000000</f>
        <v>0</v>
      </c>
      <c r="M59" s="67">
        <f>+'54_ND31-DONG'!M58/1000000</f>
        <v>0</v>
      </c>
      <c r="N59" s="67">
        <f>+'54_ND31-DONG'!N58/1000000</f>
        <v>199446.63241699999</v>
      </c>
      <c r="O59" s="67">
        <f>+'54_ND31-DONG'!O58/1000000</f>
        <v>34001.932140999998</v>
      </c>
      <c r="P59" s="67">
        <f>+'54_ND31-DONG'!P58/1000000</f>
        <v>165444.70027599999</v>
      </c>
      <c r="Q59" s="67">
        <f>+'54_ND31-DONG'!Q58/1000000</f>
        <v>0</v>
      </c>
      <c r="R59" s="67">
        <f>+'54_ND31-DONG'!R58/1000000</f>
        <v>0</v>
      </c>
      <c r="S59" s="67">
        <f>+'54_ND31-DONG'!S58/1000000</f>
        <v>0</v>
      </c>
      <c r="T59" s="67">
        <f>+'54_ND31-DONG'!T58/1000000</f>
        <v>0</v>
      </c>
      <c r="U59" s="67">
        <f>+'54_ND31-DONG'!U58/1000000</f>
        <v>0</v>
      </c>
      <c r="V59" s="67">
        <f>+'54_ND31-DONG'!V58/1000000</f>
        <v>0</v>
      </c>
      <c r="W59" s="67">
        <f>+'54_ND31-DONG'!W58/1000000</f>
        <v>0</v>
      </c>
      <c r="X59" s="67">
        <f>+'54_ND31-DONG'!X58/1000000</f>
        <v>0</v>
      </c>
      <c r="Y59" s="67">
        <f>+'54_ND31-DONG'!Y58/1000000</f>
        <v>0</v>
      </c>
      <c r="Z59" s="67">
        <f>+'54_ND31-DONG'!Z58/1000000</f>
        <v>0</v>
      </c>
      <c r="AA59" s="67">
        <f>+'54_ND31-DONG'!AA58/1000000</f>
        <v>0</v>
      </c>
      <c r="AB59" s="64">
        <f t="shared" si="2"/>
        <v>0.8071886664839597</v>
      </c>
      <c r="AC59" s="64">
        <f t="shared" si="3"/>
        <v>0.52468879491526432</v>
      </c>
      <c r="AD59" s="64">
        <f t="shared" si="4"/>
        <v>0.90762052772596602</v>
      </c>
      <c r="AE59" s="64"/>
      <c r="AF59" s="64"/>
      <c r="AG59" s="64"/>
      <c r="AH59" s="65"/>
      <c r="AI59" s="20"/>
      <c r="AJ59" s="20"/>
      <c r="AK59" s="20"/>
    </row>
    <row r="60" spans="1:37" s="47" customFormat="1" x14ac:dyDescent="0.3">
      <c r="A60" s="16">
        <v>47</v>
      </c>
      <c r="B60" s="72" t="s">
        <v>29</v>
      </c>
      <c r="C60" s="67">
        <f>+'54_ND31-DONG'!C59/1000000</f>
        <v>283508.233702</v>
      </c>
      <c r="D60" s="67">
        <f>+'54_ND31-DONG'!D59/1000000</f>
        <v>162350</v>
      </c>
      <c r="E60" s="67">
        <f>+'54_ND31-DONG'!E59/1000000</f>
        <v>121158.233702</v>
      </c>
      <c r="F60" s="67">
        <f>+'54_ND31-DONG'!F59/1000000</f>
        <v>0</v>
      </c>
      <c r="G60" s="67">
        <f>+'54_ND31-DONG'!G59/1000000</f>
        <v>0</v>
      </c>
      <c r="H60" s="67">
        <f>+'54_ND31-DONG'!H59/1000000</f>
        <v>0</v>
      </c>
      <c r="I60" s="67">
        <f>+'54_ND31-DONG'!I59/1000000</f>
        <v>0</v>
      </c>
      <c r="J60" s="67">
        <f>+'54_ND31-DONG'!J59/1000000</f>
        <v>0</v>
      </c>
      <c r="K60" s="67">
        <f>+'54_ND31-DONG'!K59/1000000</f>
        <v>0</v>
      </c>
      <c r="L60" s="67">
        <f>+'54_ND31-DONG'!L59/1000000</f>
        <v>0</v>
      </c>
      <c r="M60" s="67">
        <f>+'54_ND31-DONG'!M59/1000000</f>
        <v>0</v>
      </c>
      <c r="N60" s="67">
        <f>+'54_ND31-DONG'!N59/1000000</f>
        <v>208965.614886</v>
      </c>
      <c r="O60" s="67">
        <f>+'54_ND31-DONG'!O59/1000000</f>
        <v>114032.448617</v>
      </c>
      <c r="P60" s="67">
        <f>+'54_ND31-DONG'!P59/1000000</f>
        <v>94933.166268999994</v>
      </c>
      <c r="Q60" s="67">
        <f>+'54_ND31-DONG'!Q59/1000000</f>
        <v>0</v>
      </c>
      <c r="R60" s="67">
        <f>+'54_ND31-DONG'!R59/1000000</f>
        <v>0</v>
      </c>
      <c r="S60" s="67">
        <f>+'54_ND31-DONG'!S59/1000000</f>
        <v>0</v>
      </c>
      <c r="T60" s="67">
        <f>+'54_ND31-DONG'!T59/1000000</f>
        <v>0</v>
      </c>
      <c r="U60" s="67">
        <f>+'54_ND31-DONG'!U59/1000000</f>
        <v>0</v>
      </c>
      <c r="V60" s="67">
        <f>+'54_ND31-DONG'!V59/1000000</f>
        <v>0</v>
      </c>
      <c r="W60" s="67">
        <f>+'54_ND31-DONG'!W59/1000000</f>
        <v>0</v>
      </c>
      <c r="X60" s="67">
        <f>+'54_ND31-DONG'!X59/1000000</f>
        <v>0</v>
      </c>
      <c r="Y60" s="67">
        <f>+'54_ND31-DONG'!Y59/1000000</f>
        <v>0</v>
      </c>
      <c r="Z60" s="67">
        <f>+'54_ND31-DONG'!Z59/1000000</f>
        <v>0</v>
      </c>
      <c r="AA60" s="67">
        <f>+'54_ND31-DONG'!AA59/1000000</f>
        <v>0</v>
      </c>
      <c r="AB60" s="64">
        <f t="shared" si="2"/>
        <v>0.73707070922549311</v>
      </c>
      <c r="AC60" s="64">
        <f t="shared" si="3"/>
        <v>0.70238650210655995</v>
      </c>
      <c r="AD60" s="64">
        <f t="shared" si="4"/>
        <v>0.78354696472793584</v>
      </c>
      <c r="AE60" s="64"/>
      <c r="AF60" s="64"/>
      <c r="AG60" s="64"/>
      <c r="AH60" s="65"/>
      <c r="AI60" s="20"/>
      <c r="AJ60" s="20"/>
      <c r="AK60" s="20"/>
    </row>
    <row r="61" spans="1:37" s="47" customFormat="1" ht="51.85" x14ac:dyDescent="0.3">
      <c r="A61" s="16">
        <v>48</v>
      </c>
      <c r="B61" s="72" t="s">
        <v>172</v>
      </c>
      <c r="C61" s="67">
        <f>+'54_ND31-DONG'!C60/1000000</f>
        <v>1553683.9646940001</v>
      </c>
      <c r="D61" s="67">
        <f>+'54_ND31-DONG'!D60/1000000</f>
        <v>1259693.9646940001</v>
      </c>
      <c r="E61" s="67">
        <f>+'54_ND31-DONG'!E60/1000000</f>
        <v>293990</v>
      </c>
      <c r="F61" s="67">
        <f>+'54_ND31-DONG'!F60/1000000</f>
        <v>0</v>
      </c>
      <c r="G61" s="67">
        <f>+'54_ND31-DONG'!G60/1000000</f>
        <v>0</v>
      </c>
      <c r="H61" s="67">
        <f>+'54_ND31-DONG'!H60/1000000</f>
        <v>0</v>
      </c>
      <c r="I61" s="67">
        <f>+'54_ND31-DONG'!I60/1000000</f>
        <v>0</v>
      </c>
      <c r="J61" s="67">
        <f>+'54_ND31-DONG'!J60/1000000</f>
        <v>0</v>
      </c>
      <c r="K61" s="67">
        <f>+'54_ND31-DONG'!K60/1000000</f>
        <v>0</v>
      </c>
      <c r="L61" s="67">
        <f>+'54_ND31-DONG'!L60/1000000</f>
        <v>0</v>
      </c>
      <c r="M61" s="67">
        <f>+'54_ND31-DONG'!M60/1000000</f>
        <v>0</v>
      </c>
      <c r="N61" s="67">
        <f>+'54_ND31-DONG'!N60/1000000</f>
        <v>729984.03386900004</v>
      </c>
      <c r="O61" s="67">
        <f>+'54_ND31-DONG'!O60/1000000</f>
        <v>582683.31229399994</v>
      </c>
      <c r="P61" s="67">
        <f>+'54_ND31-DONG'!P60/1000000</f>
        <v>147300.721575</v>
      </c>
      <c r="Q61" s="67">
        <f>+'54_ND31-DONG'!Q60/1000000</f>
        <v>0</v>
      </c>
      <c r="R61" s="67">
        <f>+'54_ND31-DONG'!R60/1000000</f>
        <v>0</v>
      </c>
      <c r="S61" s="67">
        <f>+'54_ND31-DONG'!S60/1000000</f>
        <v>0</v>
      </c>
      <c r="T61" s="67">
        <f>+'54_ND31-DONG'!T60/1000000</f>
        <v>0</v>
      </c>
      <c r="U61" s="67">
        <f>+'54_ND31-DONG'!U60/1000000</f>
        <v>0</v>
      </c>
      <c r="V61" s="67">
        <f>+'54_ND31-DONG'!V60/1000000</f>
        <v>0</v>
      </c>
      <c r="W61" s="67">
        <f>+'54_ND31-DONG'!W60/1000000</f>
        <v>0</v>
      </c>
      <c r="X61" s="67">
        <f>+'54_ND31-DONG'!X60/1000000</f>
        <v>0</v>
      </c>
      <c r="Y61" s="67">
        <f>+'54_ND31-DONG'!Y60/1000000</f>
        <v>0</v>
      </c>
      <c r="Z61" s="67">
        <f>+'54_ND31-DONG'!Z60/1000000</f>
        <v>0</v>
      </c>
      <c r="AA61" s="67">
        <f>+'54_ND31-DONG'!AA60/1000000</f>
        <v>0</v>
      </c>
      <c r="AB61" s="64">
        <f t="shared" si="2"/>
        <v>0.46984074654640029</v>
      </c>
      <c r="AC61" s="64">
        <f t="shared" si="3"/>
        <v>0.46255942207006057</v>
      </c>
      <c r="AD61" s="64">
        <f t="shared" si="4"/>
        <v>0.50103990467362836</v>
      </c>
      <c r="AE61" s="64"/>
      <c r="AF61" s="64"/>
      <c r="AG61" s="64"/>
      <c r="AH61" s="65"/>
      <c r="AI61" s="20"/>
      <c r="AJ61" s="20"/>
      <c r="AK61" s="20"/>
    </row>
    <row r="62" spans="1:37" s="47" customFormat="1" ht="69.150000000000006" x14ac:dyDescent="0.3">
      <c r="A62" s="16">
        <v>49</v>
      </c>
      <c r="B62" s="72" t="s">
        <v>141</v>
      </c>
      <c r="C62" s="67">
        <f>+'54_ND31-DONG'!C61/1000000</f>
        <v>808810.88608099998</v>
      </c>
      <c r="D62" s="67">
        <f>+'54_ND31-DONG'!D61/1000000</f>
        <v>803500</v>
      </c>
      <c r="E62" s="67">
        <f>+'54_ND31-DONG'!E61/1000000</f>
        <v>5310.8860809999996</v>
      </c>
      <c r="F62" s="67">
        <f>+'54_ND31-DONG'!F61/1000000</f>
        <v>0</v>
      </c>
      <c r="G62" s="67">
        <f>+'54_ND31-DONG'!G61/1000000</f>
        <v>0</v>
      </c>
      <c r="H62" s="67">
        <f>+'54_ND31-DONG'!H61/1000000</f>
        <v>0</v>
      </c>
      <c r="I62" s="67">
        <f>+'54_ND31-DONG'!I61/1000000</f>
        <v>0</v>
      </c>
      <c r="J62" s="67">
        <f>+'54_ND31-DONG'!J61/1000000</f>
        <v>0</v>
      </c>
      <c r="K62" s="67">
        <f>+'54_ND31-DONG'!K61/1000000</f>
        <v>0</v>
      </c>
      <c r="L62" s="67">
        <f>+'54_ND31-DONG'!L61/1000000</f>
        <v>0</v>
      </c>
      <c r="M62" s="67">
        <f>+'54_ND31-DONG'!M61/1000000</f>
        <v>0</v>
      </c>
      <c r="N62" s="67">
        <f>+'54_ND31-DONG'!N61/1000000</f>
        <v>9096.24</v>
      </c>
      <c r="O62" s="67">
        <f>+'54_ND31-DONG'!O61/1000000</f>
        <v>5184.5910000000003</v>
      </c>
      <c r="P62" s="67">
        <f>+'54_ND31-DONG'!P61/1000000</f>
        <v>3911.6489999999999</v>
      </c>
      <c r="Q62" s="67">
        <f>+'54_ND31-DONG'!Q61/1000000</f>
        <v>0</v>
      </c>
      <c r="R62" s="67">
        <f>+'54_ND31-DONG'!R61/1000000</f>
        <v>0</v>
      </c>
      <c r="S62" s="67">
        <f>+'54_ND31-DONG'!S61/1000000</f>
        <v>0</v>
      </c>
      <c r="T62" s="67">
        <f>+'54_ND31-DONG'!T61/1000000</f>
        <v>0</v>
      </c>
      <c r="U62" s="67">
        <f>+'54_ND31-DONG'!U61/1000000</f>
        <v>0</v>
      </c>
      <c r="V62" s="67">
        <f>+'54_ND31-DONG'!V61/1000000</f>
        <v>0</v>
      </c>
      <c r="W62" s="67">
        <f>+'54_ND31-DONG'!W61/1000000</f>
        <v>0</v>
      </c>
      <c r="X62" s="67">
        <f>+'54_ND31-DONG'!X61/1000000</f>
        <v>0</v>
      </c>
      <c r="Y62" s="67">
        <f>+'54_ND31-DONG'!Y61/1000000</f>
        <v>0</v>
      </c>
      <c r="Z62" s="67">
        <f>+'54_ND31-DONG'!Z61/1000000</f>
        <v>0</v>
      </c>
      <c r="AA62" s="67">
        <f>+'54_ND31-DONG'!AA61/1000000</f>
        <v>0</v>
      </c>
      <c r="AB62" s="64">
        <f t="shared" si="2"/>
        <v>1.1246436165164372E-2</v>
      </c>
      <c r="AC62" s="64">
        <f t="shared" si="3"/>
        <v>6.4525090230242695E-3</v>
      </c>
      <c r="AD62" s="64">
        <f t="shared" si="4"/>
        <v>0.73653415651187648</v>
      </c>
      <c r="AE62" s="64"/>
      <c r="AF62" s="64"/>
      <c r="AG62" s="64"/>
      <c r="AH62" s="65"/>
      <c r="AI62" s="20"/>
      <c r="AJ62" s="20"/>
      <c r="AK62" s="20"/>
    </row>
    <row r="63" spans="1:37" s="47" customFormat="1" ht="32.4" customHeight="1" x14ac:dyDescent="0.3">
      <c r="A63" s="16">
        <v>50</v>
      </c>
      <c r="B63" s="72" t="s">
        <v>142</v>
      </c>
      <c r="C63" s="67">
        <f>+'54_ND31-DONG'!C62/1000000</f>
        <v>21434.799999999999</v>
      </c>
      <c r="D63" s="67">
        <f>+'54_ND31-DONG'!D62/1000000</f>
        <v>0</v>
      </c>
      <c r="E63" s="67">
        <f>+'54_ND31-DONG'!E62/1000000</f>
        <v>21434.799999999999</v>
      </c>
      <c r="F63" s="67">
        <f>+'54_ND31-DONG'!F62/1000000</f>
        <v>0</v>
      </c>
      <c r="G63" s="67">
        <f>+'54_ND31-DONG'!G62/1000000</f>
        <v>0</v>
      </c>
      <c r="H63" s="67">
        <f>+'54_ND31-DONG'!H62/1000000</f>
        <v>0</v>
      </c>
      <c r="I63" s="67">
        <f>+'54_ND31-DONG'!I62/1000000</f>
        <v>0</v>
      </c>
      <c r="J63" s="67">
        <f>+'54_ND31-DONG'!J62/1000000</f>
        <v>0</v>
      </c>
      <c r="K63" s="67">
        <f>+'54_ND31-DONG'!K62/1000000</f>
        <v>0</v>
      </c>
      <c r="L63" s="67">
        <f>+'54_ND31-DONG'!L62/1000000</f>
        <v>0</v>
      </c>
      <c r="M63" s="67">
        <f>+'54_ND31-DONG'!M62/1000000</f>
        <v>0</v>
      </c>
      <c r="N63" s="67">
        <f>+'54_ND31-DONG'!N62/1000000</f>
        <v>18813.623611999999</v>
      </c>
      <c r="O63" s="67">
        <f>+'54_ND31-DONG'!O62/1000000</f>
        <v>0</v>
      </c>
      <c r="P63" s="67">
        <f>+'54_ND31-DONG'!P62/1000000</f>
        <v>18813.623611999999</v>
      </c>
      <c r="Q63" s="67">
        <f>+'54_ND31-DONG'!Q62/1000000</f>
        <v>0</v>
      </c>
      <c r="R63" s="67">
        <f>+'54_ND31-DONG'!R62/1000000</f>
        <v>0</v>
      </c>
      <c r="S63" s="67">
        <f>+'54_ND31-DONG'!S62/1000000</f>
        <v>0</v>
      </c>
      <c r="T63" s="67">
        <f>+'54_ND31-DONG'!T62/1000000</f>
        <v>0</v>
      </c>
      <c r="U63" s="67">
        <f>+'54_ND31-DONG'!U62/1000000</f>
        <v>0</v>
      </c>
      <c r="V63" s="67">
        <f>+'54_ND31-DONG'!V62/1000000</f>
        <v>0</v>
      </c>
      <c r="W63" s="67">
        <f>+'54_ND31-DONG'!W62/1000000</f>
        <v>0</v>
      </c>
      <c r="X63" s="67">
        <f>+'54_ND31-DONG'!X62/1000000</f>
        <v>0</v>
      </c>
      <c r="Y63" s="67">
        <f>+'54_ND31-DONG'!Y62/1000000</f>
        <v>0</v>
      </c>
      <c r="Z63" s="67">
        <f>+'54_ND31-DONG'!Z62/1000000</f>
        <v>0</v>
      </c>
      <c r="AA63" s="67">
        <f>+'54_ND31-DONG'!AA62/1000000</f>
        <v>0</v>
      </c>
      <c r="AB63" s="64">
        <f t="shared" si="2"/>
        <v>0.87771397969656817</v>
      </c>
      <c r="AC63" s="64"/>
      <c r="AD63" s="64">
        <f t="shared" si="4"/>
        <v>0.87771397969656817</v>
      </c>
      <c r="AE63" s="64"/>
      <c r="AF63" s="64"/>
      <c r="AG63" s="64"/>
      <c r="AH63" s="65"/>
      <c r="AI63" s="20"/>
      <c r="AJ63" s="20"/>
      <c r="AK63" s="20"/>
    </row>
    <row r="64" spans="1:37" s="47" customFormat="1" ht="34.6" x14ac:dyDescent="0.3">
      <c r="A64" s="16">
        <v>51</v>
      </c>
      <c r="B64" s="72" t="s">
        <v>102</v>
      </c>
      <c r="C64" s="67">
        <f>+'54_ND31-DONG'!C63/1000000</f>
        <v>52839.404345000003</v>
      </c>
      <c r="D64" s="67">
        <f>+'54_ND31-DONG'!D63/1000000</f>
        <v>11973.804345</v>
      </c>
      <c r="E64" s="67">
        <f>+'54_ND31-DONG'!E63/1000000</f>
        <v>40865.599999999999</v>
      </c>
      <c r="F64" s="67">
        <f>+'54_ND31-DONG'!F63/1000000</f>
        <v>0</v>
      </c>
      <c r="G64" s="67">
        <f>+'54_ND31-DONG'!G63/1000000</f>
        <v>0</v>
      </c>
      <c r="H64" s="67">
        <f>+'54_ND31-DONG'!H63/1000000</f>
        <v>0</v>
      </c>
      <c r="I64" s="67">
        <f>+'54_ND31-DONG'!I63/1000000</f>
        <v>0</v>
      </c>
      <c r="J64" s="67">
        <f>+'54_ND31-DONG'!J63/1000000</f>
        <v>0</v>
      </c>
      <c r="K64" s="67">
        <f>+'54_ND31-DONG'!K63/1000000</f>
        <v>0</v>
      </c>
      <c r="L64" s="67">
        <f>+'54_ND31-DONG'!L63/1000000</f>
        <v>0</v>
      </c>
      <c r="M64" s="67">
        <f>+'54_ND31-DONG'!M63/1000000</f>
        <v>0</v>
      </c>
      <c r="N64" s="67">
        <f>+'54_ND31-DONG'!N63/1000000</f>
        <v>57986.792673000004</v>
      </c>
      <c r="O64" s="67">
        <f>+'54_ND31-DONG'!O63/1000000</f>
        <v>19411.575045000001</v>
      </c>
      <c r="P64" s="67">
        <f>+'54_ND31-DONG'!P63/1000000</f>
        <v>38575.217627999999</v>
      </c>
      <c r="Q64" s="67">
        <f>+'54_ND31-DONG'!Q63/1000000</f>
        <v>0</v>
      </c>
      <c r="R64" s="67">
        <f>+'54_ND31-DONG'!R63/1000000</f>
        <v>0</v>
      </c>
      <c r="S64" s="67">
        <f>+'54_ND31-DONG'!S63/1000000</f>
        <v>0</v>
      </c>
      <c r="T64" s="67">
        <f>+'54_ND31-DONG'!T63/1000000</f>
        <v>0</v>
      </c>
      <c r="U64" s="67">
        <f>+'54_ND31-DONG'!U63/1000000</f>
        <v>0</v>
      </c>
      <c r="V64" s="67">
        <f>+'54_ND31-DONG'!V63/1000000</f>
        <v>0</v>
      </c>
      <c r="W64" s="67">
        <f>+'54_ND31-DONG'!W63/1000000</f>
        <v>0</v>
      </c>
      <c r="X64" s="67">
        <f>+'54_ND31-DONG'!X63/1000000</f>
        <v>0</v>
      </c>
      <c r="Y64" s="67">
        <f>+'54_ND31-DONG'!Y63/1000000</f>
        <v>0</v>
      </c>
      <c r="Z64" s="67">
        <f>+'54_ND31-DONG'!Z63/1000000</f>
        <v>0</v>
      </c>
      <c r="AA64" s="67">
        <f>+'54_ND31-DONG'!AA63/1000000</f>
        <v>0</v>
      </c>
      <c r="AB64" s="64">
        <f t="shared" si="2"/>
        <v>1.0974157144995726</v>
      </c>
      <c r="AC64" s="64">
        <f t="shared" si="3"/>
        <v>1.6211702217354045</v>
      </c>
      <c r="AD64" s="64">
        <f t="shared" si="4"/>
        <v>0.94395329147253437</v>
      </c>
      <c r="AE64" s="64"/>
      <c r="AF64" s="64"/>
      <c r="AG64" s="64"/>
      <c r="AH64" s="65"/>
      <c r="AI64" s="20"/>
      <c r="AJ64" s="20"/>
      <c r="AK64" s="20"/>
    </row>
    <row r="65" spans="1:37" s="47" customFormat="1" ht="51.85" x14ac:dyDescent="0.3">
      <c r="A65" s="16">
        <v>52</v>
      </c>
      <c r="B65" s="72" t="s">
        <v>81</v>
      </c>
      <c r="C65" s="67">
        <f>+'54_ND31-DONG'!C64/1000000</f>
        <v>9170</v>
      </c>
      <c r="D65" s="67">
        <f>+'54_ND31-DONG'!D64/1000000</f>
        <v>0</v>
      </c>
      <c r="E65" s="67">
        <f>+'54_ND31-DONG'!E64/1000000</f>
        <v>9170</v>
      </c>
      <c r="F65" s="67">
        <f>+'54_ND31-DONG'!F64/1000000</f>
        <v>0</v>
      </c>
      <c r="G65" s="67">
        <f>+'54_ND31-DONG'!G64/1000000</f>
        <v>0</v>
      </c>
      <c r="H65" s="67">
        <f>+'54_ND31-DONG'!H64/1000000</f>
        <v>0</v>
      </c>
      <c r="I65" s="67">
        <f>+'54_ND31-DONG'!I64/1000000</f>
        <v>0</v>
      </c>
      <c r="J65" s="67">
        <f>+'54_ND31-DONG'!J64/1000000</f>
        <v>0</v>
      </c>
      <c r="K65" s="67">
        <f>+'54_ND31-DONG'!K64/1000000</f>
        <v>0</v>
      </c>
      <c r="L65" s="67">
        <f>+'54_ND31-DONG'!L64/1000000</f>
        <v>0</v>
      </c>
      <c r="M65" s="67">
        <f>+'54_ND31-DONG'!M64/1000000</f>
        <v>0</v>
      </c>
      <c r="N65" s="67">
        <f>+'54_ND31-DONG'!N64/1000000</f>
        <v>7490.3260630000004</v>
      </c>
      <c r="O65" s="67">
        <f>+'54_ND31-DONG'!O64/1000000</f>
        <v>0</v>
      </c>
      <c r="P65" s="67">
        <f>+'54_ND31-DONG'!P64/1000000</f>
        <v>7490.3260630000004</v>
      </c>
      <c r="Q65" s="67">
        <f>+'54_ND31-DONG'!Q64/1000000</f>
        <v>0</v>
      </c>
      <c r="R65" s="67">
        <f>+'54_ND31-DONG'!R64/1000000</f>
        <v>0</v>
      </c>
      <c r="S65" s="67">
        <f>+'54_ND31-DONG'!S64/1000000</f>
        <v>0</v>
      </c>
      <c r="T65" s="67">
        <f>+'54_ND31-DONG'!T64/1000000</f>
        <v>0</v>
      </c>
      <c r="U65" s="67">
        <f>+'54_ND31-DONG'!U64/1000000</f>
        <v>0</v>
      </c>
      <c r="V65" s="67">
        <f>+'54_ND31-DONG'!V64/1000000</f>
        <v>0</v>
      </c>
      <c r="W65" s="67">
        <f>+'54_ND31-DONG'!W64/1000000</f>
        <v>0</v>
      </c>
      <c r="X65" s="67">
        <f>+'54_ND31-DONG'!X64/1000000</f>
        <v>0</v>
      </c>
      <c r="Y65" s="67">
        <f>+'54_ND31-DONG'!Y64/1000000</f>
        <v>0</v>
      </c>
      <c r="Z65" s="67">
        <f>+'54_ND31-DONG'!Z64/1000000</f>
        <v>0</v>
      </c>
      <c r="AA65" s="67">
        <f>+'54_ND31-DONG'!AA64/1000000</f>
        <v>0</v>
      </c>
      <c r="AB65" s="64">
        <f t="shared" si="2"/>
        <v>0.81682945070883317</v>
      </c>
      <c r="AC65" s="64"/>
      <c r="AD65" s="64">
        <f t="shared" si="4"/>
        <v>0.81682945070883317</v>
      </c>
      <c r="AE65" s="64"/>
      <c r="AF65" s="64"/>
      <c r="AG65" s="64"/>
      <c r="AH65" s="65"/>
      <c r="AI65" s="20"/>
      <c r="AJ65" s="20"/>
      <c r="AK65" s="20"/>
    </row>
    <row r="66" spans="1:37" s="47" customFormat="1" ht="34.6" x14ac:dyDescent="0.3">
      <c r="A66" s="16">
        <v>53</v>
      </c>
      <c r="B66" s="72" t="s">
        <v>82</v>
      </c>
      <c r="C66" s="67">
        <f>+'54_ND31-DONG'!C65/1000000</f>
        <v>2450</v>
      </c>
      <c r="D66" s="67">
        <f>+'54_ND31-DONG'!D65/1000000</f>
        <v>0</v>
      </c>
      <c r="E66" s="67">
        <f>+'54_ND31-DONG'!E65/1000000</f>
        <v>2450</v>
      </c>
      <c r="F66" s="67">
        <f>+'54_ND31-DONG'!F65/1000000</f>
        <v>0</v>
      </c>
      <c r="G66" s="67">
        <f>+'54_ND31-DONG'!G65/1000000</f>
        <v>0</v>
      </c>
      <c r="H66" s="67">
        <f>+'54_ND31-DONG'!H65/1000000</f>
        <v>0</v>
      </c>
      <c r="I66" s="67">
        <f>+'54_ND31-DONG'!I65/1000000</f>
        <v>0</v>
      </c>
      <c r="J66" s="67">
        <f>+'54_ND31-DONG'!J65/1000000</f>
        <v>0</v>
      </c>
      <c r="K66" s="67">
        <f>+'54_ND31-DONG'!K65/1000000</f>
        <v>0</v>
      </c>
      <c r="L66" s="67">
        <f>+'54_ND31-DONG'!L65/1000000</f>
        <v>0</v>
      </c>
      <c r="M66" s="67">
        <f>+'54_ND31-DONG'!M65/1000000</f>
        <v>0</v>
      </c>
      <c r="N66" s="67">
        <f>+'54_ND31-DONG'!N65/1000000</f>
        <v>1508.529385</v>
      </c>
      <c r="O66" s="67">
        <f>+'54_ND31-DONG'!O65/1000000</f>
        <v>0</v>
      </c>
      <c r="P66" s="67">
        <f>+'54_ND31-DONG'!P65/1000000</f>
        <v>1508.529385</v>
      </c>
      <c r="Q66" s="67">
        <f>+'54_ND31-DONG'!Q65/1000000</f>
        <v>0</v>
      </c>
      <c r="R66" s="67">
        <f>+'54_ND31-DONG'!R65/1000000</f>
        <v>0</v>
      </c>
      <c r="S66" s="67">
        <f>+'54_ND31-DONG'!S65/1000000</f>
        <v>0</v>
      </c>
      <c r="T66" s="67">
        <f>+'54_ND31-DONG'!T65/1000000</f>
        <v>0</v>
      </c>
      <c r="U66" s="67">
        <f>+'54_ND31-DONG'!U65/1000000</f>
        <v>0</v>
      </c>
      <c r="V66" s="67">
        <f>+'54_ND31-DONG'!V65/1000000</f>
        <v>0</v>
      </c>
      <c r="W66" s="67">
        <f>+'54_ND31-DONG'!W65/1000000</f>
        <v>0</v>
      </c>
      <c r="X66" s="67">
        <f>+'54_ND31-DONG'!X65/1000000</f>
        <v>0</v>
      </c>
      <c r="Y66" s="67">
        <f>+'54_ND31-DONG'!Y65/1000000</f>
        <v>0</v>
      </c>
      <c r="Z66" s="67">
        <f>+'54_ND31-DONG'!Z65/1000000</f>
        <v>0</v>
      </c>
      <c r="AA66" s="67">
        <f>+'54_ND31-DONG'!AA65/1000000</f>
        <v>0</v>
      </c>
      <c r="AB66" s="64">
        <f t="shared" si="2"/>
        <v>0.61572627959183679</v>
      </c>
      <c r="AC66" s="64"/>
      <c r="AD66" s="64">
        <f t="shared" si="4"/>
        <v>0.61572627959183679</v>
      </c>
      <c r="AE66" s="64"/>
      <c r="AF66" s="64"/>
      <c r="AG66" s="64"/>
      <c r="AH66" s="65"/>
      <c r="AI66" s="20"/>
      <c r="AJ66" s="20"/>
      <c r="AK66" s="20"/>
    </row>
    <row r="67" spans="1:37" s="47" customFormat="1" ht="34.6" x14ac:dyDescent="0.3">
      <c r="A67" s="16">
        <v>54</v>
      </c>
      <c r="B67" s="72" t="s">
        <v>66</v>
      </c>
      <c r="C67" s="67">
        <f>+'54_ND31-DONG'!C66/1000000</f>
        <v>2340</v>
      </c>
      <c r="D67" s="67">
        <f>+'54_ND31-DONG'!D66/1000000</f>
        <v>0</v>
      </c>
      <c r="E67" s="67">
        <f>+'54_ND31-DONG'!E66/1000000</f>
        <v>2340</v>
      </c>
      <c r="F67" s="67">
        <f>+'54_ND31-DONG'!F66/1000000</f>
        <v>0</v>
      </c>
      <c r="G67" s="67">
        <f>+'54_ND31-DONG'!G66/1000000</f>
        <v>0</v>
      </c>
      <c r="H67" s="67">
        <f>+'54_ND31-DONG'!H66/1000000</f>
        <v>0</v>
      </c>
      <c r="I67" s="67">
        <f>+'54_ND31-DONG'!I66/1000000</f>
        <v>0</v>
      </c>
      <c r="J67" s="67">
        <f>+'54_ND31-DONG'!J66/1000000</f>
        <v>0</v>
      </c>
      <c r="K67" s="67">
        <f>+'54_ND31-DONG'!K66/1000000</f>
        <v>0</v>
      </c>
      <c r="L67" s="67">
        <f>+'54_ND31-DONG'!L66/1000000</f>
        <v>0</v>
      </c>
      <c r="M67" s="67">
        <f>+'54_ND31-DONG'!M66/1000000</f>
        <v>0</v>
      </c>
      <c r="N67" s="67">
        <f>+'54_ND31-DONG'!N66/1000000</f>
        <v>2103.5839999999998</v>
      </c>
      <c r="O67" s="67">
        <f>+'54_ND31-DONG'!O66/1000000</f>
        <v>0</v>
      </c>
      <c r="P67" s="67">
        <f>+'54_ND31-DONG'!P66/1000000</f>
        <v>2103.5839999999998</v>
      </c>
      <c r="Q67" s="67">
        <f>+'54_ND31-DONG'!Q66/1000000</f>
        <v>0</v>
      </c>
      <c r="R67" s="67">
        <f>+'54_ND31-DONG'!R66/1000000</f>
        <v>0</v>
      </c>
      <c r="S67" s="67">
        <f>+'54_ND31-DONG'!S66/1000000</f>
        <v>0</v>
      </c>
      <c r="T67" s="67">
        <f>+'54_ND31-DONG'!T66/1000000</f>
        <v>0</v>
      </c>
      <c r="U67" s="67">
        <f>+'54_ND31-DONG'!U66/1000000</f>
        <v>0</v>
      </c>
      <c r="V67" s="67">
        <f>+'54_ND31-DONG'!V66/1000000</f>
        <v>0</v>
      </c>
      <c r="W67" s="67">
        <f>+'54_ND31-DONG'!W66/1000000</f>
        <v>0</v>
      </c>
      <c r="X67" s="67">
        <f>+'54_ND31-DONG'!X66/1000000</f>
        <v>0</v>
      </c>
      <c r="Y67" s="67">
        <f>+'54_ND31-DONG'!Y66/1000000</f>
        <v>0</v>
      </c>
      <c r="Z67" s="67">
        <f>+'54_ND31-DONG'!Z66/1000000</f>
        <v>0</v>
      </c>
      <c r="AA67" s="67">
        <f>+'54_ND31-DONG'!AA66/1000000</f>
        <v>0</v>
      </c>
      <c r="AB67" s="64">
        <f t="shared" si="2"/>
        <v>0.89896752136752134</v>
      </c>
      <c r="AC67" s="64"/>
      <c r="AD67" s="64">
        <f t="shared" si="4"/>
        <v>0.89896752136752134</v>
      </c>
      <c r="AE67" s="64"/>
      <c r="AF67" s="64"/>
      <c r="AG67" s="64"/>
      <c r="AH67" s="65"/>
      <c r="AI67" s="20"/>
      <c r="AJ67" s="20"/>
      <c r="AK67" s="20"/>
    </row>
    <row r="68" spans="1:37" s="47" customFormat="1" ht="34.6" x14ac:dyDescent="0.3">
      <c r="A68" s="16">
        <v>55</v>
      </c>
      <c r="B68" s="72" t="s">
        <v>27</v>
      </c>
      <c r="C68" s="67">
        <f>+'54_ND31-DONG'!C67/1000000</f>
        <v>411327.86788199999</v>
      </c>
      <c r="D68" s="67">
        <f>+'54_ND31-DONG'!D67/1000000</f>
        <v>0</v>
      </c>
      <c r="E68" s="67">
        <f>+'54_ND31-DONG'!E67/1000000</f>
        <v>411327.86788199999</v>
      </c>
      <c r="F68" s="67">
        <f>+'54_ND31-DONG'!F67/1000000</f>
        <v>0</v>
      </c>
      <c r="G68" s="67">
        <f>+'54_ND31-DONG'!G67/1000000</f>
        <v>0</v>
      </c>
      <c r="H68" s="67">
        <f>+'54_ND31-DONG'!H67/1000000</f>
        <v>0</v>
      </c>
      <c r="I68" s="67">
        <f>+'54_ND31-DONG'!I67/1000000</f>
        <v>0</v>
      </c>
      <c r="J68" s="67">
        <f>+'54_ND31-DONG'!J67/1000000</f>
        <v>0</v>
      </c>
      <c r="K68" s="67">
        <f>+'54_ND31-DONG'!K67/1000000</f>
        <v>0</v>
      </c>
      <c r="L68" s="67">
        <f>+'54_ND31-DONG'!L67/1000000</f>
        <v>0</v>
      </c>
      <c r="M68" s="67">
        <f>+'54_ND31-DONG'!M67/1000000</f>
        <v>0</v>
      </c>
      <c r="N68" s="67">
        <f>+'54_ND31-DONG'!N67/1000000</f>
        <v>364165.68568699999</v>
      </c>
      <c r="O68" s="67">
        <f>+'54_ND31-DONG'!O67/1000000</f>
        <v>0</v>
      </c>
      <c r="P68" s="67">
        <f>+'54_ND31-DONG'!P67/1000000</f>
        <v>364165.68568699999</v>
      </c>
      <c r="Q68" s="67">
        <f>+'54_ND31-DONG'!Q67/1000000</f>
        <v>0</v>
      </c>
      <c r="R68" s="67">
        <f>+'54_ND31-DONG'!R67/1000000</f>
        <v>0</v>
      </c>
      <c r="S68" s="67">
        <f>+'54_ND31-DONG'!S67/1000000</f>
        <v>0</v>
      </c>
      <c r="T68" s="67">
        <f>+'54_ND31-DONG'!T67/1000000</f>
        <v>0</v>
      </c>
      <c r="U68" s="67">
        <f>+'54_ND31-DONG'!U67/1000000</f>
        <v>0</v>
      </c>
      <c r="V68" s="67">
        <f>+'54_ND31-DONG'!V67/1000000</f>
        <v>0</v>
      </c>
      <c r="W68" s="67">
        <f>+'54_ND31-DONG'!W67/1000000</f>
        <v>0</v>
      </c>
      <c r="X68" s="67">
        <f>+'54_ND31-DONG'!X67/1000000</f>
        <v>0</v>
      </c>
      <c r="Y68" s="67">
        <f>+'54_ND31-DONG'!Y67/1000000</f>
        <v>0</v>
      </c>
      <c r="Z68" s="67">
        <f>+'54_ND31-DONG'!Z67/1000000</f>
        <v>0</v>
      </c>
      <c r="AA68" s="67">
        <f>+'54_ND31-DONG'!AA67/1000000</f>
        <v>0</v>
      </c>
      <c r="AB68" s="64">
        <f t="shared" si="2"/>
        <v>0.88534163163355206</v>
      </c>
      <c r="AC68" s="64"/>
      <c r="AD68" s="64">
        <f t="shared" si="4"/>
        <v>0.88534163163355206</v>
      </c>
      <c r="AE68" s="64"/>
      <c r="AF68" s="64"/>
      <c r="AG68" s="64"/>
      <c r="AH68" s="65"/>
      <c r="AI68" s="20"/>
      <c r="AJ68" s="20"/>
      <c r="AK68" s="20"/>
    </row>
    <row r="69" spans="1:37" s="47" customFormat="1" ht="34.6" x14ac:dyDescent="0.3">
      <c r="A69" s="16">
        <v>56</v>
      </c>
      <c r="B69" s="72" t="s">
        <v>99</v>
      </c>
      <c r="C69" s="67">
        <f>+'54_ND31-DONG'!C68/1000000</f>
        <v>1600.86</v>
      </c>
      <c r="D69" s="67">
        <f>+'54_ND31-DONG'!D68/1000000</f>
        <v>0</v>
      </c>
      <c r="E69" s="67">
        <f>+'54_ND31-DONG'!E68/1000000</f>
        <v>1600.86</v>
      </c>
      <c r="F69" s="67">
        <f>+'54_ND31-DONG'!F68/1000000</f>
        <v>0</v>
      </c>
      <c r="G69" s="67">
        <f>+'54_ND31-DONG'!G68/1000000</f>
        <v>0</v>
      </c>
      <c r="H69" s="67">
        <f>+'54_ND31-DONG'!H68/1000000</f>
        <v>0</v>
      </c>
      <c r="I69" s="67">
        <f>+'54_ND31-DONG'!I68/1000000</f>
        <v>0</v>
      </c>
      <c r="J69" s="67">
        <f>+'54_ND31-DONG'!J68/1000000</f>
        <v>0</v>
      </c>
      <c r="K69" s="67">
        <f>+'54_ND31-DONG'!K68/1000000</f>
        <v>0</v>
      </c>
      <c r="L69" s="67">
        <f>+'54_ND31-DONG'!L68/1000000</f>
        <v>0</v>
      </c>
      <c r="M69" s="67">
        <f>+'54_ND31-DONG'!M68/1000000</f>
        <v>0</v>
      </c>
      <c r="N69" s="67">
        <f>+'54_ND31-DONG'!N68/1000000</f>
        <v>540.49045699999999</v>
      </c>
      <c r="O69" s="67">
        <f>+'54_ND31-DONG'!O68/1000000</f>
        <v>0</v>
      </c>
      <c r="P69" s="67">
        <f>+'54_ND31-DONG'!P68/1000000</f>
        <v>540.49045699999999</v>
      </c>
      <c r="Q69" s="67">
        <f>+'54_ND31-DONG'!Q68/1000000</f>
        <v>0</v>
      </c>
      <c r="R69" s="67">
        <f>+'54_ND31-DONG'!R68/1000000</f>
        <v>0</v>
      </c>
      <c r="S69" s="67">
        <f>+'54_ND31-DONG'!S68/1000000</f>
        <v>0</v>
      </c>
      <c r="T69" s="67">
        <f>+'54_ND31-DONG'!T68/1000000</f>
        <v>0</v>
      </c>
      <c r="U69" s="67">
        <f>+'54_ND31-DONG'!U68/1000000</f>
        <v>0</v>
      </c>
      <c r="V69" s="67">
        <f>+'54_ND31-DONG'!V68/1000000</f>
        <v>0</v>
      </c>
      <c r="W69" s="67">
        <f>+'54_ND31-DONG'!W68/1000000</f>
        <v>0</v>
      </c>
      <c r="X69" s="67">
        <f>+'54_ND31-DONG'!X68/1000000</f>
        <v>0</v>
      </c>
      <c r="Y69" s="67">
        <f>+'54_ND31-DONG'!Y68/1000000</f>
        <v>0</v>
      </c>
      <c r="Z69" s="67">
        <f>+'54_ND31-DONG'!Z68/1000000</f>
        <v>0</v>
      </c>
      <c r="AA69" s="67">
        <f>+'54_ND31-DONG'!AA68/1000000</f>
        <v>0</v>
      </c>
      <c r="AB69" s="64">
        <f t="shared" si="2"/>
        <v>0.33762506215409221</v>
      </c>
      <c r="AC69" s="64"/>
      <c r="AD69" s="64">
        <f t="shared" si="4"/>
        <v>0.33762506215409221</v>
      </c>
      <c r="AE69" s="64"/>
      <c r="AF69" s="64"/>
      <c r="AG69" s="64"/>
      <c r="AH69" s="65"/>
      <c r="AI69" s="20"/>
      <c r="AJ69" s="20"/>
      <c r="AK69" s="20"/>
    </row>
    <row r="70" spans="1:37" s="47" customFormat="1" ht="34.6" x14ac:dyDescent="0.3">
      <c r="A70" s="16">
        <v>57</v>
      </c>
      <c r="B70" s="72" t="s">
        <v>143</v>
      </c>
      <c r="C70" s="67">
        <f>+'54_ND31-DONG'!C69/1000000</f>
        <v>197</v>
      </c>
      <c r="D70" s="67">
        <f>+'54_ND31-DONG'!D69/1000000</f>
        <v>0</v>
      </c>
      <c r="E70" s="67">
        <f>+'54_ND31-DONG'!E69/1000000</f>
        <v>197</v>
      </c>
      <c r="F70" s="67">
        <f>+'54_ND31-DONG'!F69/1000000</f>
        <v>0</v>
      </c>
      <c r="G70" s="67">
        <f>+'54_ND31-DONG'!G69/1000000</f>
        <v>0</v>
      </c>
      <c r="H70" s="67">
        <f>+'54_ND31-DONG'!H69/1000000</f>
        <v>0</v>
      </c>
      <c r="I70" s="67">
        <f>+'54_ND31-DONG'!I69/1000000</f>
        <v>0</v>
      </c>
      <c r="J70" s="67">
        <f>+'54_ND31-DONG'!J69/1000000</f>
        <v>0</v>
      </c>
      <c r="K70" s="67">
        <f>+'54_ND31-DONG'!K69/1000000</f>
        <v>0</v>
      </c>
      <c r="L70" s="67">
        <f>+'54_ND31-DONG'!L69/1000000</f>
        <v>0</v>
      </c>
      <c r="M70" s="67">
        <f>+'54_ND31-DONG'!M69/1000000</f>
        <v>0</v>
      </c>
      <c r="N70" s="67">
        <f>+'54_ND31-DONG'!N69/1000000</f>
        <v>195.565</v>
      </c>
      <c r="O70" s="67">
        <f>+'54_ND31-DONG'!O69/1000000</f>
        <v>0</v>
      </c>
      <c r="P70" s="67">
        <f>+'54_ND31-DONG'!P69/1000000</f>
        <v>195.565</v>
      </c>
      <c r="Q70" s="67">
        <f>+'54_ND31-DONG'!Q69/1000000</f>
        <v>0</v>
      </c>
      <c r="R70" s="67">
        <f>+'54_ND31-DONG'!R69/1000000</f>
        <v>0</v>
      </c>
      <c r="S70" s="67">
        <f>+'54_ND31-DONG'!S69/1000000</f>
        <v>0</v>
      </c>
      <c r="T70" s="67">
        <f>+'54_ND31-DONG'!T69/1000000</f>
        <v>0</v>
      </c>
      <c r="U70" s="67">
        <f>+'54_ND31-DONG'!U69/1000000</f>
        <v>0</v>
      </c>
      <c r="V70" s="67">
        <f>+'54_ND31-DONG'!V69/1000000</f>
        <v>0</v>
      </c>
      <c r="W70" s="67">
        <f>+'54_ND31-DONG'!W69/1000000</f>
        <v>0</v>
      </c>
      <c r="X70" s="67">
        <f>+'54_ND31-DONG'!X69/1000000</f>
        <v>0</v>
      </c>
      <c r="Y70" s="67">
        <f>+'54_ND31-DONG'!Y69/1000000</f>
        <v>0</v>
      </c>
      <c r="Z70" s="67">
        <f>+'54_ND31-DONG'!Z69/1000000</f>
        <v>0</v>
      </c>
      <c r="AA70" s="67">
        <f>+'54_ND31-DONG'!AA69/1000000</f>
        <v>0</v>
      </c>
      <c r="AB70" s="64">
        <f t="shared" si="2"/>
        <v>0.99271573604060914</v>
      </c>
      <c r="AC70" s="64"/>
      <c r="AD70" s="64">
        <f t="shared" si="4"/>
        <v>0.99271573604060914</v>
      </c>
      <c r="AE70" s="64"/>
      <c r="AF70" s="64"/>
      <c r="AG70" s="64"/>
      <c r="AH70" s="65"/>
      <c r="AI70" s="20"/>
      <c r="AJ70" s="20"/>
      <c r="AK70" s="20"/>
    </row>
    <row r="71" spans="1:37" s="47" customFormat="1" ht="29.4" customHeight="1" x14ac:dyDescent="0.3">
      <c r="A71" s="16">
        <v>58</v>
      </c>
      <c r="B71" s="72" t="s">
        <v>61</v>
      </c>
      <c r="C71" s="67">
        <f>+'54_ND31-DONG'!C70/1000000</f>
        <v>31819.94</v>
      </c>
      <c r="D71" s="67">
        <f>+'54_ND31-DONG'!D70/1000000</f>
        <v>0</v>
      </c>
      <c r="E71" s="67">
        <f>+'54_ND31-DONG'!E70/1000000</f>
        <v>31819.94</v>
      </c>
      <c r="F71" s="67">
        <f>+'54_ND31-DONG'!F70/1000000</f>
        <v>0</v>
      </c>
      <c r="G71" s="67">
        <f>+'54_ND31-DONG'!G70/1000000</f>
        <v>0</v>
      </c>
      <c r="H71" s="67">
        <f>+'54_ND31-DONG'!H70/1000000</f>
        <v>0</v>
      </c>
      <c r="I71" s="67">
        <f>+'54_ND31-DONG'!I70/1000000</f>
        <v>0</v>
      </c>
      <c r="J71" s="67">
        <f>+'54_ND31-DONG'!J70/1000000</f>
        <v>0</v>
      </c>
      <c r="K71" s="67">
        <f>+'54_ND31-DONG'!K70/1000000</f>
        <v>0</v>
      </c>
      <c r="L71" s="67">
        <f>+'54_ND31-DONG'!L70/1000000</f>
        <v>0</v>
      </c>
      <c r="M71" s="67">
        <f>+'54_ND31-DONG'!M70/1000000</f>
        <v>0</v>
      </c>
      <c r="N71" s="67">
        <f>+'54_ND31-DONG'!N70/1000000</f>
        <v>31819.94</v>
      </c>
      <c r="O71" s="67">
        <f>+'54_ND31-DONG'!O70/1000000</f>
        <v>0</v>
      </c>
      <c r="P71" s="67">
        <f>+'54_ND31-DONG'!P70/1000000</f>
        <v>31819.94</v>
      </c>
      <c r="Q71" s="67">
        <f>+'54_ND31-DONG'!Q70/1000000</f>
        <v>0</v>
      </c>
      <c r="R71" s="67">
        <f>+'54_ND31-DONG'!R70/1000000</f>
        <v>0</v>
      </c>
      <c r="S71" s="67">
        <f>+'54_ND31-DONG'!S70/1000000</f>
        <v>0</v>
      </c>
      <c r="T71" s="67">
        <f>+'54_ND31-DONG'!T70/1000000</f>
        <v>0</v>
      </c>
      <c r="U71" s="67">
        <f>+'54_ND31-DONG'!U70/1000000</f>
        <v>0</v>
      </c>
      <c r="V71" s="67">
        <f>+'54_ND31-DONG'!V70/1000000</f>
        <v>0</v>
      </c>
      <c r="W71" s="67">
        <f>+'54_ND31-DONG'!W70/1000000</f>
        <v>0</v>
      </c>
      <c r="X71" s="67">
        <f>+'54_ND31-DONG'!X70/1000000</f>
        <v>0</v>
      </c>
      <c r="Y71" s="67">
        <f>+'54_ND31-DONG'!Y70/1000000</f>
        <v>0</v>
      </c>
      <c r="Z71" s="67">
        <f>+'54_ND31-DONG'!Z70/1000000</f>
        <v>0</v>
      </c>
      <c r="AA71" s="67">
        <f>+'54_ND31-DONG'!AA70/1000000</f>
        <v>0</v>
      </c>
      <c r="AB71" s="64">
        <f t="shared" si="2"/>
        <v>1</v>
      </c>
      <c r="AC71" s="64"/>
      <c r="AD71" s="64">
        <f t="shared" si="4"/>
        <v>1</v>
      </c>
      <c r="AE71" s="64"/>
      <c r="AF71" s="64"/>
      <c r="AG71" s="64"/>
      <c r="AH71" s="65"/>
      <c r="AI71" s="20"/>
      <c r="AJ71" s="20"/>
      <c r="AK71" s="20"/>
    </row>
    <row r="72" spans="1:37" s="47" customFormat="1" ht="21.9" customHeight="1" x14ac:dyDescent="0.3">
      <c r="A72" s="16">
        <v>59</v>
      </c>
      <c r="B72" s="72" t="s">
        <v>144</v>
      </c>
      <c r="C72" s="67">
        <f>+'54_ND31-DONG'!C71/1000000</f>
        <v>3715</v>
      </c>
      <c r="D72" s="67">
        <f>+'54_ND31-DONG'!D71/1000000</f>
        <v>0</v>
      </c>
      <c r="E72" s="67">
        <f>+'54_ND31-DONG'!E71/1000000</f>
        <v>3715</v>
      </c>
      <c r="F72" s="67">
        <f>+'54_ND31-DONG'!F71/1000000</f>
        <v>0</v>
      </c>
      <c r="G72" s="67">
        <f>+'54_ND31-DONG'!G71/1000000</f>
        <v>0</v>
      </c>
      <c r="H72" s="67">
        <f>+'54_ND31-DONG'!H71/1000000</f>
        <v>0</v>
      </c>
      <c r="I72" s="67">
        <f>+'54_ND31-DONG'!I71/1000000</f>
        <v>0</v>
      </c>
      <c r="J72" s="67">
        <f>+'54_ND31-DONG'!J71/1000000</f>
        <v>0</v>
      </c>
      <c r="K72" s="67">
        <f>+'54_ND31-DONG'!K71/1000000</f>
        <v>0</v>
      </c>
      <c r="L72" s="67">
        <f>+'54_ND31-DONG'!L71/1000000</f>
        <v>0</v>
      </c>
      <c r="M72" s="67">
        <f>+'54_ND31-DONG'!M71/1000000</f>
        <v>0</v>
      </c>
      <c r="N72" s="67">
        <f>+'54_ND31-DONG'!N71/1000000</f>
        <v>3444.825695</v>
      </c>
      <c r="O72" s="67">
        <f>+'54_ND31-DONG'!O71/1000000</f>
        <v>0</v>
      </c>
      <c r="P72" s="67">
        <f>+'54_ND31-DONG'!P71/1000000</f>
        <v>3444.825695</v>
      </c>
      <c r="Q72" s="67">
        <f>+'54_ND31-DONG'!Q71/1000000</f>
        <v>0</v>
      </c>
      <c r="R72" s="67">
        <f>+'54_ND31-DONG'!R71/1000000</f>
        <v>0</v>
      </c>
      <c r="S72" s="67">
        <f>+'54_ND31-DONG'!S71/1000000</f>
        <v>0</v>
      </c>
      <c r="T72" s="67">
        <f>+'54_ND31-DONG'!T71/1000000</f>
        <v>0</v>
      </c>
      <c r="U72" s="67">
        <f>+'54_ND31-DONG'!U71/1000000</f>
        <v>0</v>
      </c>
      <c r="V72" s="67">
        <f>+'54_ND31-DONG'!V71/1000000</f>
        <v>0</v>
      </c>
      <c r="W72" s="67">
        <f>+'54_ND31-DONG'!W71/1000000</f>
        <v>0</v>
      </c>
      <c r="X72" s="67">
        <f>+'54_ND31-DONG'!X71/1000000</f>
        <v>0</v>
      </c>
      <c r="Y72" s="67">
        <f>+'54_ND31-DONG'!Y71/1000000</f>
        <v>0</v>
      </c>
      <c r="Z72" s="67">
        <f>+'54_ND31-DONG'!Z71/1000000</f>
        <v>0</v>
      </c>
      <c r="AA72" s="67">
        <f>+'54_ND31-DONG'!AA71/1000000</f>
        <v>0</v>
      </c>
      <c r="AB72" s="64">
        <f t="shared" si="2"/>
        <v>0.9272747496635263</v>
      </c>
      <c r="AC72" s="64"/>
      <c r="AD72" s="64">
        <f t="shared" si="4"/>
        <v>0.9272747496635263</v>
      </c>
      <c r="AE72" s="64"/>
      <c r="AF72" s="64"/>
      <c r="AG72" s="64"/>
      <c r="AH72" s="65"/>
      <c r="AI72" s="20"/>
      <c r="AJ72" s="20"/>
      <c r="AK72" s="20"/>
    </row>
    <row r="73" spans="1:37" s="47" customFormat="1" ht="34.6" x14ac:dyDescent="0.3">
      <c r="A73" s="16">
        <v>60</v>
      </c>
      <c r="B73" s="72" t="s">
        <v>145</v>
      </c>
      <c r="C73" s="67">
        <f>+'54_ND31-DONG'!C72/1000000</f>
        <v>265</v>
      </c>
      <c r="D73" s="67">
        <f>+'54_ND31-DONG'!D72/1000000</f>
        <v>0</v>
      </c>
      <c r="E73" s="67">
        <f>+'54_ND31-DONG'!E72/1000000</f>
        <v>265</v>
      </c>
      <c r="F73" s="67">
        <f>+'54_ND31-DONG'!F72/1000000</f>
        <v>0</v>
      </c>
      <c r="G73" s="67">
        <f>+'54_ND31-DONG'!G72/1000000</f>
        <v>0</v>
      </c>
      <c r="H73" s="67">
        <f>+'54_ND31-DONG'!H72/1000000</f>
        <v>0</v>
      </c>
      <c r="I73" s="67">
        <f>+'54_ND31-DONG'!I72/1000000</f>
        <v>0</v>
      </c>
      <c r="J73" s="67">
        <f>+'54_ND31-DONG'!J72/1000000</f>
        <v>0</v>
      </c>
      <c r="K73" s="67">
        <f>+'54_ND31-DONG'!K72/1000000</f>
        <v>0</v>
      </c>
      <c r="L73" s="67">
        <f>+'54_ND31-DONG'!L72/1000000</f>
        <v>0</v>
      </c>
      <c r="M73" s="67">
        <f>+'54_ND31-DONG'!M72/1000000</f>
        <v>0</v>
      </c>
      <c r="N73" s="67">
        <f>+'54_ND31-DONG'!N72/1000000</f>
        <v>172.79773499999999</v>
      </c>
      <c r="O73" s="67">
        <f>+'54_ND31-DONG'!O72/1000000</f>
        <v>0</v>
      </c>
      <c r="P73" s="67">
        <f>+'54_ND31-DONG'!P72/1000000</f>
        <v>172.79773499999999</v>
      </c>
      <c r="Q73" s="67">
        <f>+'54_ND31-DONG'!Q72/1000000</f>
        <v>0</v>
      </c>
      <c r="R73" s="67">
        <f>+'54_ND31-DONG'!R72/1000000</f>
        <v>0</v>
      </c>
      <c r="S73" s="67">
        <f>+'54_ND31-DONG'!S72/1000000</f>
        <v>0</v>
      </c>
      <c r="T73" s="67">
        <f>+'54_ND31-DONG'!T72/1000000</f>
        <v>0</v>
      </c>
      <c r="U73" s="67">
        <f>+'54_ND31-DONG'!U72/1000000</f>
        <v>0</v>
      </c>
      <c r="V73" s="67">
        <f>+'54_ND31-DONG'!V72/1000000</f>
        <v>0</v>
      </c>
      <c r="W73" s="67">
        <f>+'54_ND31-DONG'!W72/1000000</f>
        <v>0</v>
      </c>
      <c r="X73" s="67">
        <f>+'54_ND31-DONG'!X72/1000000</f>
        <v>0</v>
      </c>
      <c r="Y73" s="67">
        <f>+'54_ND31-DONG'!Y72/1000000</f>
        <v>0</v>
      </c>
      <c r="Z73" s="67">
        <f>+'54_ND31-DONG'!Z72/1000000</f>
        <v>0</v>
      </c>
      <c r="AA73" s="67">
        <f>+'54_ND31-DONG'!AA72/1000000</f>
        <v>0</v>
      </c>
      <c r="AB73" s="64">
        <f t="shared" si="2"/>
        <v>0.65206692452830184</v>
      </c>
      <c r="AC73" s="64"/>
      <c r="AD73" s="64">
        <f t="shared" si="4"/>
        <v>0.65206692452830184</v>
      </c>
      <c r="AE73" s="64"/>
      <c r="AF73" s="64"/>
      <c r="AG73" s="64"/>
      <c r="AH73" s="65"/>
      <c r="AI73" s="20"/>
      <c r="AJ73" s="20"/>
      <c r="AK73" s="20"/>
    </row>
    <row r="74" spans="1:37" s="47" customFormat="1" ht="28.8" customHeight="1" x14ac:dyDescent="0.3">
      <c r="A74" s="16">
        <v>61</v>
      </c>
      <c r="B74" s="72" t="s">
        <v>146</v>
      </c>
      <c r="C74" s="67">
        <f>+'54_ND31-DONG'!C73/1000000</f>
        <v>146072</v>
      </c>
      <c r="D74" s="67">
        <f>+'54_ND31-DONG'!D73/1000000</f>
        <v>0</v>
      </c>
      <c r="E74" s="67">
        <f>+'54_ND31-DONG'!E73/1000000</f>
        <v>146072</v>
      </c>
      <c r="F74" s="67">
        <f>+'54_ND31-DONG'!F73/1000000</f>
        <v>0</v>
      </c>
      <c r="G74" s="67">
        <f>+'54_ND31-DONG'!G73/1000000</f>
        <v>0</v>
      </c>
      <c r="H74" s="67">
        <f>+'54_ND31-DONG'!H73/1000000</f>
        <v>0</v>
      </c>
      <c r="I74" s="67">
        <f>+'54_ND31-DONG'!I73/1000000</f>
        <v>0</v>
      </c>
      <c r="J74" s="67">
        <f>+'54_ND31-DONG'!J73/1000000</f>
        <v>0</v>
      </c>
      <c r="K74" s="67">
        <f>+'54_ND31-DONG'!K73/1000000</f>
        <v>0</v>
      </c>
      <c r="L74" s="67">
        <f>+'54_ND31-DONG'!L73/1000000</f>
        <v>0</v>
      </c>
      <c r="M74" s="67">
        <f>+'54_ND31-DONG'!M73/1000000</f>
        <v>0</v>
      </c>
      <c r="N74" s="67">
        <f>+'54_ND31-DONG'!N73/1000000</f>
        <v>132575.334199</v>
      </c>
      <c r="O74" s="67">
        <f>+'54_ND31-DONG'!O73/1000000</f>
        <v>0</v>
      </c>
      <c r="P74" s="67">
        <f>+'54_ND31-DONG'!P73/1000000</f>
        <v>132575.334199</v>
      </c>
      <c r="Q74" s="67">
        <f>+'54_ND31-DONG'!Q73/1000000</f>
        <v>0</v>
      </c>
      <c r="R74" s="67">
        <f>+'54_ND31-DONG'!R73/1000000</f>
        <v>0</v>
      </c>
      <c r="S74" s="67">
        <f>+'54_ND31-DONG'!S73/1000000</f>
        <v>0</v>
      </c>
      <c r="T74" s="67">
        <f>+'54_ND31-DONG'!T73/1000000</f>
        <v>0</v>
      </c>
      <c r="U74" s="67">
        <f>+'54_ND31-DONG'!U73/1000000</f>
        <v>0</v>
      </c>
      <c r="V74" s="67">
        <f>+'54_ND31-DONG'!V73/1000000</f>
        <v>0</v>
      </c>
      <c r="W74" s="67">
        <f>+'54_ND31-DONG'!W73/1000000</f>
        <v>0</v>
      </c>
      <c r="X74" s="67">
        <f>+'54_ND31-DONG'!X73/1000000</f>
        <v>0</v>
      </c>
      <c r="Y74" s="67">
        <f>+'54_ND31-DONG'!Y73/1000000</f>
        <v>0</v>
      </c>
      <c r="Z74" s="67">
        <f>+'54_ND31-DONG'!Z73/1000000</f>
        <v>0</v>
      </c>
      <c r="AA74" s="67">
        <f>+'54_ND31-DONG'!AA73/1000000</f>
        <v>0</v>
      </c>
      <c r="AB74" s="64">
        <f t="shared" si="2"/>
        <v>0.90760264937154278</v>
      </c>
      <c r="AC74" s="64"/>
      <c r="AD74" s="64">
        <f t="shared" si="4"/>
        <v>0.90760264937154278</v>
      </c>
      <c r="AE74" s="64"/>
      <c r="AF74" s="64"/>
      <c r="AG74" s="64"/>
      <c r="AH74" s="65"/>
      <c r="AI74" s="20"/>
      <c r="AJ74" s="20"/>
      <c r="AK74" s="20"/>
    </row>
    <row r="75" spans="1:37" s="47" customFormat="1" ht="34.6" x14ac:dyDescent="0.3">
      <c r="A75" s="16">
        <v>62</v>
      </c>
      <c r="B75" s="72" t="s">
        <v>147</v>
      </c>
      <c r="C75" s="67">
        <f>+'54_ND31-DONG'!C74/1000000</f>
        <v>0</v>
      </c>
      <c r="D75" s="67">
        <f>+'54_ND31-DONG'!D74/1000000</f>
        <v>0</v>
      </c>
      <c r="E75" s="67">
        <f>+'54_ND31-DONG'!E74/1000000</f>
        <v>0</v>
      </c>
      <c r="F75" s="67">
        <f>+'54_ND31-DONG'!F74/1000000</f>
        <v>0</v>
      </c>
      <c r="G75" s="67">
        <f>+'54_ND31-DONG'!G74/1000000</f>
        <v>0</v>
      </c>
      <c r="H75" s="67">
        <f>+'54_ND31-DONG'!H74/1000000</f>
        <v>0</v>
      </c>
      <c r="I75" s="67">
        <f>+'54_ND31-DONG'!I74/1000000</f>
        <v>0</v>
      </c>
      <c r="J75" s="67">
        <f>+'54_ND31-DONG'!J74/1000000</f>
        <v>0</v>
      </c>
      <c r="K75" s="67">
        <f>+'54_ND31-DONG'!K74/1000000</f>
        <v>0</v>
      </c>
      <c r="L75" s="67">
        <f>+'54_ND31-DONG'!L74/1000000</f>
        <v>0</v>
      </c>
      <c r="M75" s="67">
        <f>+'54_ND31-DONG'!M74/1000000</f>
        <v>0</v>
      </c>
      <c r="N75" s="67">
        <f>+'54_ND31-DONG'!N74/1000000</f>
        <v>0</v>
      </c>
      <c r="O75" s="67">
        <f>+'54_ND31-DONG'!O74/1000000</f>
        <v>0</v>
      </c>
      <c r="P75" s="67">
        <f>+'54_ND31-DONG'!P74/1000000</f>
        <v>0</v>
      </c>
      <c r="Q75" s="67">
        <f>+'54_ND31-DONG'!Q74/1000000</f>
        <v>0</v>
      </c>
      <c r="R75" s="67">
        <f>+'54_ND31-DONG'!R74/1000000</f>
        <v>0</v>
      </c>
      <c r="S75" s="67">
        <f>+'54_ND31-DONG'!S74/1000000</f>
        <v>0</v>
      </c>
      <c r="T75" s="67">
        <f>+'54_ND31-DONG'!T74/1000000</f>
        <v>0</v>
      </c>
      <c r="U75" s="67">
        <f>+'54_ND31-DONG'!U74/1000000</f>
        <v>0</v>
      </c>
      <c r="V75" s="67">
        <f>+'54_ND31-DONG'!V74/1000000</f>
        <v>0</v>
      </c>
      <c r="W75" s="67">
        <f>+'54_ND31-DONG'!W74/1000000</f>
        <v>0</v>
      </c>
      <c r="X75" s="67">
        <f>+'54_ND31-DONG'!X74/1000000</f>
        <v>0</v>
      </c>
      <c r="Y75" s="67">
        <f>+'54_ND31-DONG'!Y74/1000000</f>
        <v>0</v>
      </c>
      <c r="Z75" s="67">
        <f>+'54_ND31-DONG'!Z74/1000000</f>
        <v>0</v>
      </c>
      <c r="AA75" s="67">
        <f>+'54_ND31-DONG'!AA74/1000000</f>
        <v>0</v>
      </c>
      <c r="AB75" s="64"/>
      <c r="AC75" s="64"/>
      <c r="AD75" s="64"/>
      <c r="AE75" s="64"/>
      <c r="AF75" s="64"/>
      <c r="AG75" s="64"/>
      <c r="AH75" s="65"/>
      <c r="AI75" s="20"/>
      <c r="AJ75" s="20"/>
      <c r="AK75" s="20"/>
    </row>
    <row r="76" spans="1:37" s="47" customFormat="1" ht="34.6" x14ac:dyDescent="0.3">
      <c r="A76" s="16">
        <v>63</v>
      </c>
      <c r="B76" s="72" t="s">
        <v>148</v>
      </c>
      <c r="C76" s="67">
        <f>+'54_ND31-DONG'!C75/1000000</f>
        <v>143800</v>
      </c>
      <c r="D76" s="67">
        <f>+'54_ND31-DONG'!D75/1000000</f>
        <v>136800</v>
      </c>
      <c r="E76" s="67">
        <f>+'54_ND31-DONG'!E75/1000000</f>
        <v>7000</v>
      </c>
      <c r="F76" s="67">
        <f>+'54_ND31-DONG'!F75/1000000</f>
        <v>0</v>
      </c>
      <c r="G76" s="67">
        <f>+'54_ND31-DONG'!G75/1000000</f>
        <v>0</v>
      </c>
      <c r="H76" s="67">
        <f>+'54_ND31-DONG'!H75/1000000</f>
        <v>0</v>
      </c>
      <c r="I76" s="67">
        <f>+'54_ND31-DONG'!I75/1000000</f>
        <v>0</v>
      </c>
      <c r="J76" s="67">
        <f>+'54_ND31-DONG'!J75/1000000</f>
        <v>0</v>
      </c>
      <c r="K76" s="67">
        <f>+'54_ND31-DONG'!K75/1000000</f>
        <v>0</v>
      </c>
      <c r="L76" s="67">
        <f>+'54_ND31-DONG'!L75/1000000</f>
        <v>0</v>
      </c>
      <c r="M76" s="67">
        <f>+'54_ND31-DONG'!M75/1000000</f>
        <v>0</v>
      </c>
      <c r="N76" s="67">
        <f>+'54_ND31-DONG'!N75/1000000</f>
        <v>145015.45410500001</v>
      </c>
      <c r="O76" s="67">
        <f>+'54_ND31-DONG'!O75/1000000</f>
        <v>138015.45410500001</v>
      </c>
      <c r="P76" s="67">
        <f>+'54_ND31-DONG'!P75/1000000</f>
        <v>7000</v>
      </c>
      <c r="Q76" s="67">
        <f>+'54_ND31-DONG'!Q75/1000000</f>
        <v>0</v>
      </c>
      <c r="R76" s="67">
        <f>+'54_ND31-DONG'!R75/1000000</f>
        <v>0</v>
      </c>
      <c r="S76" s="67">
        <f>+'54_ND31-DONG'!S75/1000000</f>
        <v>0</v>
      </c>
      <c r="T76" s="67">
        <f>+'54_ND31-DONG'!T75/1000000</f>
        <v>0</v>
      </c>
      <c r="U76" s="67">
        <f>+'54_ND31-DONG'!U75/1000000</f>
        <v>0</v>
      </c>
      <c r="V76" s="67">
        <f>+'54_ND31-DONG'!V75/1000000</f>
        <v>0</v>
      </c>
      <c r="W76" s="67">
        <f>+'54_ND31-DONG'!W75/1000000</f>
        <v>0</v>
      </c>
      <c r="X76" s="67">
        <f>+'54_ND31-DONG'!X75/1000000</f>
        <v>0</v>
      </c>
      <c r="Y76" s="67">
        <f>+'54_ND31-DONG'!Y75/1000000</f>
        <v>0</v>
      </c>
      <c r="Z76" s="67">
        <f>+'54_ND31-DONG'!Z75/1000000</f>
        <v>0</v>
      </c>
      <c r="AA76" s="67">
        <f>+'54_ND31-DONG'!AA75/1000000</f>
        <v>0</v>
      </c>
      <c r="AB76" s="64">
        <f t="shared" si="2"/>
        <v>1.0084523929415856</v>
      </c>
      <c r="AC76" s="64">
        <f t="shared" si="3"/>
        <v>1.0088848984283627</v>
      </c>
      <c r="AD76" s="64">
        <f t="shared" si="4"/>
        <v>1</v>
      </c>
      <c r="AE76" s="64"/>
      <c r="AF76" s="64"/>
      <c r="AG76" s="64"/>
      <c r="AH76" s="65"/>
      <c r="AI76" s="20"/>
      <c r="AJ76" s="20"/>
      <c r="AK76" s="20"/>
    </row>
    <row r="77" spans="1:37" s="47" customFormat="1" ht="32.4" hidden="1" customHeight="1" x14ac:dyDescent="0.3">
      <c r="A77" s="16">
        <v>64</v>
      </c>
      <c r="B77" s="72" t="s">
        <v>123</v>
      </c>
      <c r="C77" s="67">
        <f>+'54_ND31-DONG'!C76/1000000</f>
        <v>0</v>
      </c>
      <c r="D77" s="67">
        <f>+'54_ND31-DONG'!D76/1000000</f>
        <v>0</v>
      </c>
      <c r="E77" s="67">
        <f>+'54_ND31-DONG'!E76/1000000</f>
        <v>0</v>
      </c>
      <c r="F77" s="67">
        <f>+'54_ND31-DONG'!F76/1000000</f>
        <v>0</v>
      </c>
      <c r="G77" s="67">
        <f>+'54_ND31-DONG'!G76/1000000</f>
        <v>0</v>
      </c>
      <c r="H77" s="67">
        <f>+'54_ND31-DONG'!H76/1000000</f>
        <v>0</v>
      </c>
      <c r="I77" s="67">
        <f>+'54_ND31-DONG'!I76/1000000</f>
        <v>0</v>
      </c>
      <c r="J77" s="67">
        <f>+'54_ND31-DONG'!J76/1000000</f>
        <v>0</v>
      </c>
      <c r="K77" s="67">
        <f>+'54_ND31-DONG'!K76/1000000</f>
        <v>0</v>
      </c>
      <c r="L77" s="67">
        <f>+'54_ND31-DONG'!L76/1000000</f>
        <v>0</v>
      </c>
      <c r="M77" s="67">
        <f>+'54_ND31-DONG'!M76/1000000</f>
        <v>0</v>
      </c>
      <c r="N77" s="67">
        <f>+'54_ND31-DONG'!N76/1000000</f>
        <v>0</v>
      </c>
      <c r="O77" s="67">
        <f>+'54_ND31-DONG'!O76/1000000</f>
        <v>0</v>
      </c>
      <c r="P77" s="67">
        <f>+'54_ND31-DONG'!P76/1000000</f>
        <v>0</v>
      </c>
      <c r="Q77" s="67">
        <f>+'54_ND31-DONG'!Q76/1000000</f>
        <v>0</v>
      </c>
      <c r="R77" s="67">
        <f>+'54_ND31-DONG'!R76/1000000</f>
        <v>0</v>
      </c>
      <c r="S77" s="67">
        <f>+'54_ND31-DONG'!S76/1000000</f>
        <v>0</v>
      </c>
      <c r="T77" s="67">
        <f>+'54_ND31-DONG'!T76/1000000</f>
        <v>0</v>
      </c>
      <c r="U77" s="67">
        <f>+'54_ND31-DONG'!U76/1000000</f>
        <v>0</v>
      </c>
      <c r="V77" s="67">
        <f>+'54_ND31-DONG'!V76/1000000</f>
        <v>0</v>
      </c>
      <c r="W77" s="67">
        <f>+'54_ND31-DONG'!W76/1000000</f>
        <v>0</v>
      </c>
      <c r="X77" s="67">
        <f>+'54_ND31-DONG'!X76/1000000</f>
        <v>0</v>
      </c>
      <c r="Y77" s="67">
        <f>+'54_ND31-DONG'!Y76/1000000</f>
        <v>0</v>
      </c>
      <c r="Z77" s="67">
        <f>+'54_ND31-DONG'!Z76/1000000</f>
        <v>0</v>
      </c>
      <c r="AA77" s="67">
        <f>+'54_ND31-DONG'!AA76/1000000</f>
        <v>0</v>
      </c>
      <c r="AB77" s="64"/>
      <c r="AC77" s="64"/>
      <c r="AD77" s="64"/>
      <c r="AE77" s="64"/>
      <c r="AF77" s="64"/>
      <c r="AG77" s="64"/>
      <c r="AH77" s="65"/>
      <c r="AI77" s="20"/>
      <c r="AJ77" s="20"/>
      <c r="AK77" s="20"/>
    </row>
    <row r="78" spans="1:37" s="47" customFormat="1" ht="83.95" hidden="1" x14ac:dyDescent="0.3">
      <c r="A78" s="16">
        <v>65</v>
      </c>
      <c r="B78" s="72" t="s">
        <v>124</v>
      </c>
      <c r="C78" s="67">
        <f>+'54_ND31-DONG'!C77/1000000</f>
        <v>0</v>
      </c>
      <c r="D78" s="67">
        <f>+'54_ND31-DONG'!D77/1000000</f>
        <v>0</v>
      </c>
      <c r="E78" s="67">
        <f>+'54_ND31-DONG'!E77/1000000</f>
        <v>0</v>
      </c>
      <c r="F78" s="67">
        <f>+'54_ND31-DONG'!F77/1000000</f>
        <v>0</v>
      </c>
      <c r="G78" s="67">
        <f>+'54_ND31-DONG'!G77/1000000</f>
        <v>0</v>
      </c>
      <c r="H78" s="67">
        <f>+'54_ND31-DONG'!H77/1000000</f>
        <v>0</v>
      </c>
      <c r="I78" s="67">
        <f>+'54_ND31-DONG'!I77/1000000</f>
        <v>0</v>
      </c>
      <c r="J78" s="67">
        <f>+'54_ND31-DONG'!J77/1000000</f>
        <v>0</v>
      </c>
      <c r="K78" s="67">
        <f>+'54_ND31-DONG'!K77/1000000</f>
        <v>0</v>
      </c>
      <c r="L78" s="67">
        <f>+'54_ND31-DONG'!L77/1000000</f>
        <v>0</v>
      </c>
      <c r="M78" s="67">
        <f>+'54_ND31-DONG'!M77/1000000</f>
        <v>0</v>
      </c>
      <c r="N78" s="67">
        <f>+'54_ND31-DONG'!N77/1000000</f>
        <v>0</v>
      </c>
      <c r="O78" s="67">
        <f>+'54_ND31-DONG'!O77/1000000</f>
        <v>0</v>
      </c>
      <c r="P78" s="67">
        <f>+'54_ND31-DONG'!P77/1000000</f>
        <v>0</v>
      </c>
      <c r="Q78" s="67">
        <f>+'54_ND31-DONG'!Q77/1000000</f>
        <v>0</v>
      </c>
      <c r="R78" s="67">
        <f>+'54_ND31-DONG'!R77/1000000</f>
        <v>0</v>
      </c>
      <c r="S78" s="67">
        <f>+'54_ND31-DONG'!S77/1000000</f>
        <v>0</v>
      </c>
      <c r="T78" s="67">
        <f>+'54_ND31-DONG'!T77/1000000</f>
        <v>0</v>
      </c>
      <c r="U78" s="67">
        <f>+'54_ND31-DONG'!U77/1000000</f>
        <v>0</v>
      </c>
      <c r="V78" s="67">
        <f>+'54_ND31-DONG'!V77/1000000</f>
        <v>0</v>
      </c>
      <c r="W78" s="67">
        <f>+'54_ND31-DONG'!W77/1000000</f>
        <v>0</v>
      </c>
      <c r="X78" s="67">
        <f>+'54_ND31-DONG'!X77/1000000</f>
        <v>0</v>
      </c>
      <c r="Y78" s="67">
        <f>+'54_ND31-DONG'!Y77/1000000</f>
        <v>0</v>
      </c>
      <c r="Z78" s="67">
        <f>+'54_ND31-DONG'!Z77/1000000</f>
        <v>0</v>
      </c>
      <c r="AA78" s="67">
        <f>+'54_ND31-DONG'!AA77/1000000</f>
        <v>0</v>
      </c>
      <c r="AB78" s="64"/>
      <c r="AC78" s="64"/>
      <c r="AD78" s="64"/>
      <c r="AE78" s="64"/>
      <c r="AF78" s="64"/>
      <c r="AG78" s="64"/>
      <c r="AH78" s="65"/>
      <c r="AI78" s="20"/>
      <c r="AJ78" s="20"/>
      <c r="AK78" s="20"/>
    </row>
    <row r="79" spans="1:37" s="47" customFormat="1" ht="33.549999999999997" hidden="1" x14ac:dyDescent="0.3">
      <c r="A79" s="16">
        <v>66</v>
      </c>
      <c r="B79" s="72" t="s">
        <v>149</v>
      </c>
      <c r="C79" s="67">
        <f>+'54_ND31-DONG'!C78/1000000</f>
        <v>0</v>
      </c>
      <c r="D79" s="67">
        <f>+'54_ND31-DONG'!D78/1000000</f>
        <v>0</v>
      </c>
      <c r="E79" s="67">
        <f>+'54_ND31-DONG'!E78/1000000</f>
        <v>0</v>
      </c>
      <c r="F79" s="67">
        <f>+'54_ND31-DONG'!F78/1000000</f>
        <v>0</v>
      </c>
      <c r="G79" s="67">
        <f>+'54_ND31-DONG'!G78/1000000</f>
        <v>0</v>
      </c>
      <c r="H79" s="67">
        <f>+'54_ND31-DONG'!H78/1000000</f>
        <v>0</v>
      </c>
      <c r="I79" s="67">
        <f>+'54_ND31-DONG'!I78/1000000</f>
        <v>0</v>
      </c>
      <c r="J79" s="67">
        <f>+'54_ND31-DONG'!J78/1000000</f>
        <v>0</v>
      </c>
      <c r="K79" s="67">
        <f>+'54_ND31-DONG'!K78/1000000</f>
        <v>0</v>
      </c>
      <c r="L79" s="67">
        <f>+'54_ND31-DONG'!L78/1000000</f>
        <v>0</v>
      </c>
      <c r="M79" s="67">
        <f>+'54_ND31-DONG'!M78/1000000</f>
        <v>0</v>
      </c>
      <c r="N79" s="67">
        <f>+'54_ND31-DONG'!N78/1000000</f>
        <v>0</v>
      </c>
      <c r="O79" s="67">
        <f>+'54_ND31-DONG'!O78/1000000</f>
        <v>0</v>
      </c>
      <c r="P79" s="67">
        <f>+'54_ND31-DONG'!P78/1000000</f>
        <v>0</v>
      </c>
      <c r="Q79" s="67">
        <f>+'54_ND31-DONG'!Q78/1000000</f>
        <v>0</v>
      </c>
      <c r="R79" s="67">
        <f>+'54_ND31-DONG'!R78/1000000</f>
        <v>0</v>
      </c>
      <c r="S79" s="67">
        <f>+'54_ND31-DONG'!S78/1000000</f>
        <v>0</v>
      </c>
      <c r="T79" s="67">
        <f>+'54_ND31-DONG'!T78/1000000</f>
        <v>0</v>
      </c>
      <c r="U79" s="67">
        <f>+'54_ND31-DONG'!U78/1000000</f>
        <v>0</v>
      </c>
      <c r="V79" s="67">
        <f>+'54_ND31-DONG'!V78/1000000</f>
        <v>0</v>
      </c>
      <c r="W79" s="67">
        <f>+'54_ND31-DONG'!W78/1000000</f>
        <v>0</v>
      </c>
      <c r="X79" s="67">
        <f>+'54_ND31-DONG'!X78/1000000</f>
        <v>0</v>
      </c>
      <c r="Y79" s="67">
        <f>+'54_ND31-DONG'!Y78/1000000</f>
        <v>0</v>
      </c>
      <c r="Z79" s="67">
        <f>+'54_ND31-DONG'!Z78/1000000</f>
        <v>0</v>
      </c>
      <c r="AA79" s="67">
        <f>+'54_ND31-DONG'!AA78/1000000</f>
        <v>0</v>
      </c>
      <c r="AB79" s="64"/>
      <c r="AC79" s="64"/>
      <c r="AD79" s="64"/>
      <c r="AE79" s="64"/>
      <c r="AF79" s="64"/>
      <c r="AG79" s="64"/>
      <c r="AH79" s="65"/>
      <c r="AI79" s="20"/>
      <c r="AJ79" s="20"/>
      <c r="AK79" s="20"/>
    </row>
    <row r="80" spans="1:37" s="47" customFormat="1" ht="39.6" customHeight="1" x14ac:dyDescent="0.3">
      <c r="A80" s="16">
        <v>67</v>
      </c>
      <c r="B80" s="72" t="s">
        <v>150</v>
      </c>
      <c r="C80" s="67">
        <f>+'54_ND31-DONG'!C79/1000000</f>
        <v>2350</v>
      </c>
      <c r="D80" s="67">
        <f>+'54_ND31-DONG'!D79/1000000</f>
        <v>0</v>
      </c>
      <c r="E80" s="67">
        <f>+'54_ND31-DONG'!E79/1000000</f>
        <v>2350</v>
      </c>
      <c r="F80" s="67">
        <f>+'54_ND31-DONG'!F79/1000000</f>
        <v>0</v>
      </c>
      <c r="G80" s="67">
        <f>+'54_ND31-DONG'!G79/1000000</f>
        <v>0</v>
      </c>
      <c r="H80" s="67">
        <f>+'54_ND31-DONG'!H79/1000000</f>
        <v>0</v>
      </c>
      <c r="I80" s="67">
        <f>+'54_ND31-DONG'!I79/1000000</f>
        <v>0</v>
      </c>
      <c r="J80" s="67">
        <f>+'54_ND31-DONG'!J79/1000000</f>
        <v>0</v>
      </c>
      <c r="K80" s="67">
        <f>+'54_ND31-DONG'!K79/1000000</f>
        <v>0</v>
      </c>
      <c r="L80" s="67">
        <f>+'54_ND31-DONG'!L79/1000000</f>
        <v>0</v>
      </c>
      <c r="M80" s="67">
        <f>+'54_ND31-DONG'!M79/1000000</f>
        <v>0</v>
      </c>
      <c r="N80" s="67">
        <f>+'54_ND31-DONG'!N79/1000000</f>
        <v>0</v>
      </c>
      <c r="O80" s="67">
        <f>+'54_ND31-DONG'!O79/1000000</f>
        <v>0</v>
      </c>
      <c r="P80" s="67">
        <f>+'54_ND31-DONG'!P79/1000000</f>
        <v>0</v>
      </c>
      <c r="Q80" s="67">
        <f>+'54_ND31-DONG'!Q79/1000000</f>
        <v>0</v>
      </c>
      <c r="R80" s="67">
        <f>+'54_ND31-DONG'!R79/1000000</f>
        <v>0</v>
      </c>
      <c r="S80" s="67">
        <f>+'54_ND31-DONG'!S79/1000000</f>
        <v>0</v>
      </c>
      <c r="T80" s="67">
        <f>+'54_ND31-DONG'!T79/1000000</f>
        <v>0</v>
      </c>
      <c r="U80" s="67">
        <f>+'54_ND31-DONG'!U79/1000000</f>
        <v>0</v>
      </c>
      <c r="V80" s="67">
        <f>+'54_ND31-DONG'!V79/1000000</f>
        <v>0</v>
      </c>
      <c r="W80" s="67">
        <f>+'54_ND31-DONG'!W79/1000000</f>
        <v>0</v>
      </c>
      <c r="X80" s="67">
        <f>+'54_ND31-DONG'!X79/1000000</f>
        <v>0</v>
      </c>
      <c r="Y80" s="67">
        <f>+'54_ND31-DONG'!Y79/1000000</f>
        <v>0</v>
      </c>
      <c r="Z80" s="67">
        <f>+'54_ND31-DONG'!Z79/1000000</f>
        <v>0</v>
      </c>
      <c r="AA80" s="67">
        <f>+'54_ND31-DONG'!AA79/1000000</f>
        <v>0</v>
      </c>
      <c r="AB80" s="64"/>
      <c r="AC80" s="64"/>
      <c r="AD80" s="64"/>
      <c r="AE80" s="64"/>
      <c r="AF80" s="64"/>
      <c r="AG80" s="64"/>
      <c r="AH80" s="65"/>
      <c r="AI80" s="20"/>
      <c r="AJ80" s="20"/>
      <c r="AK80" s="20"/>
    </row>
    <row r="81" spans="1:45" s="47" customFormat="1" ht="33.549999999999997" hidden="1" x14ac:dyDescent="0.3">
      <c r="A81" s="16">
        <v>68</v>
      </c>
      <c r="B81" s="72" t="s">
        <v>151</v>
      </c>
      <c r="C81" s="67">
        <f>+'54_ND31-DONG'!C80/1000000</f>
        <v>0</v>
      </c>
      <c r="D81" s="67">
        <f>+'54_ND31-DONG'!D80/1000000</f>
        <v>0</v>
      </c>
      <c r="E81" s="67">
        <f>+'54_ND31-DONG'!E80/1000000</f>
        <v>0</v>
      </c>
      <c r="F81" s="67">
        <f>+'54_ND31-DONG'!F80/1000000</f>
        <v>0</v>
      </c>
      <c r="G81" s="67">
        <f>+'54_ND31-DONG'!G80/1000000</f>
        <v>0</v>
      </c>
      <c r="H81" s="67">
        <f>+'54_ND31-DONG'!H80/1000000</f>
        <v>0</v>
      </c>
      <c r="I81" s="67">
        <f>+'54_ND31-DONG'!I80/1000000</f>
        <v>0</v>
      </c>
      <c r="J81" s="67">
        <f>+'54_ND31-DONG'!J80/1000000</f>
        <v>0</v>
      </c>
      <c r="K81" s="67">
        <f>+'54_ND31-DONG'!K80/1000000</f>
        <v>0</v>
      </c>
      <c r="L81" s="67">
        <f>+'54_ND31-DONG'!L80/1000000</f>
        <v>0</v>
      </c>
      <c r="M81" s="67">
        <f>+'54_ND31-DONG'!M80/1000000</f>
        <v>0</v>
      </c>
      <c r="N81" s="67">
        <f>+'54_ND31-DONG'!N80/1000000</f>
        <v>0</v>
      </c>
      <c r="O81" s="67">
        <f>+'54_ND31-DONG'!O80/1000000</f>
        <v>0</v>
      </c>
      <c r="P81" s="67">
        <f>+'54_ND31-DONG'!P80/1000000</f>
        <v>0</v>
      </c>
      <c r="Q81" s="67">
        <f>+'54_ND31-DONG'!Q80/1000000</f>
        <v>0</v>
      </c>
      <c r="R81" s="67">
        <f>+'54_ND31-DONG'!R80/1000000</f>
        <v>0</v>
      </c>
      <c r="S81" s="67">
        <f>+'54_ND31-DONG'!S80/1000000</f>
        <v>0</v>
      </c>
      <c r="T81" s="67">
        <f>+'54_ND31-DONG'!T80/1000000</f>
        <v>0</v>
      </c>
      <c r="U81" s="67">
        <f>+'54_ND31-DONG'!U80/1000000</f>
        <v>0</v>
      </c>
      <c r="V81" s="67">
        <f>+'54_ND31-DONG'!V80/1000000</f>
        <v>0</v>
      </c>
      <c r="W81" s="67">
        <f>+'54_ND31-DONG'!W80/1000000</f>
        <v>0</v>
      </c>
      <c r="X81" s="67">
        <f>+'54_ND31-DONG'!X80/1000000</f>
        <v>0</v>
      </c>
      <c r="Y81" s="67">
        <f>+'54_ND31-DONG'!Y80/1000000</f>
        <v>0</v>
      </c>
      <c r="Z81" s="67">
        <f>+'54_ND31-DONG'!Z80/1000000</f>
        <v>0</v>
      </c>
      <c r="AA81" s="67">
        <f>+'54_ND31-DONG'!AA80/1000000</f>
        <v>0</v>
      </c>
      <c r="AB81" s="64"/>
      <c r="AC81" s="64"/>
      <c r="AD81" s="64"/>
      <c r="AE81" s="64"/>
      <c r="AF81" s="64"/>
      <c r="AG81" s="64"/>
      <c r="AH81" s="65"/>
      <c r="AI81" s="20"/>
      <c r="AJ81" s="20"/>
      <c r="AK81" s="20"/>
    </row>
    <row r="82" spans="1:45" ht="24.8" customHeight="1" x14ac:dyDescent="0.3">
      <c r="A82" s="16">
        <v>69</v>
      </c>
      <c r="B82" s="72" t="s">
        <v>152</v>
      </c>
      <c r="C82" s="67">
        <f>+'54_ND31-DONG'!C81/1000000</f>
        <v>40000</v>
      </c>
      <c r="D82" s="67">
        <f>+'54_ND31-DONG'!D81/1000000</f>
        <v>0</v>
      </c>
      <c r="E82" s="67">
        <f>+'54_ND31-DONG'!E81/1000000</f>
        <v>40000</v>
      </c>
      <c r="F82" s="67">
        <f>+'54_ND31-DONG'!F81/1000000</f>
        <v>0</v>
      </c>
      <c r="G82" s="67">
        <f>+'54_ND31-DONG'!G81/1000000</f>
        <v>0</v>
      </c>
      <c r="H82" s="67">
        <f>+'54_ND31-DONG'!H81/1000000</f>
        <v>0</v>
      </c>
      <c r="I82" s="67">
        <f>+'54_ND31-DONG'!I81/1000000</f>
        <v>0</v>
      </c>
      <c r="J82" s="67">
        <f>+'54_ND31-DONG'!J81/1000000</f>
        <v>0</v>
      </c>
      <c r="K82" s="67">
        <f>+'54_ND31-DONG'!K81/1000000</f>
        <v>0</v>
      </c>
      <c r="L82" s="67">
        <f>+'54_ND31-DONG'!L81/1000000</f>
        <v>0</v>
      </c>
      <c r="M82" s="67">
        <f>+'54_ND31-DONG'!M81/1000000</f>
        <v>0</v>
      </c>
      <c r="N82" s="67">
        <f>+'54_ND31-DONG'!N81/1000000</f>
        <v>39634.804881999997</v>
      </c>
      <c r="O82" s="67">
        <f>+'54_ND31-DONG'!O81/1000000</f>
        <v>0</v>
      </c>
      <c r="P82" s="67">
        <f>+'54_ND31-DONG'!P81/1000000</f>
        <v>39634.804881999997</v>
      </c>
      <c r="Q82" s="67">
        <f>+'54_ND31-DONG'!Q81/1000000</f>
        <v>0</v>
      </c>
      <c r="R82" s="67">
        <f>+'54_ND31-DONG'!R81/1000000</f>
        <v>0</v>
      </c>
      <c r="S82" s="67">
        <f>+'54_ND31-DONG'!S81/1000000</f>
        <v>0</v>
      </c>
      <c r="T82" s="67">
        <f>+'54_ND31-DONG'!T81/1000000</f>
        <v>0</v>
      </c>
      <c r="U82" s="67">
        <f>+'54_ND31-DONG'!U81/1000000</f>
        <v>0</v>
      </c>
      <c r="V82" s="67">
        <f>+'54_ND31-DONG'!V81/1000000</f>
        <v>0</v>
      </c>
      <c r="W82" s="67">
        <f>+'54_ND31-DONG'!W81/1000000</f>
        <v>0</v>
      </c>
      <c r="X82" s="67">
        <f>+'54_ND31-DONG'!X81/1000000</f>
        <v>0</v>
      </c>
      <c r="Y82" s="67">
        <f>+'54_ND31-DONG'!Y81/1000000</f>
        <v>0</v>
      </c>
      <c r="Z82" s="67">
        <f>+'54_ND31-DONG'!Z81/1000000</f>
        <v>0</v>
      </c>
      <c r="AA82" s="67">
        <f>+'54_ND31-DONG'!AA81/1000000</f>
        <v>0</v>
      </c>
      <c r="AB82" s="64">
        <f t="shared" ref="AB82:AB140" si="5">+N82/C82</f>
        <v>0.99087012204999991</v>
      </c>
      <c r="AC82" s="64"/>
      <c r="AD82" s="64">
        <f t="shared" ref="AD82:AD122" si="6">+P82/E82</f>
        <v>0.99087012204999991</v>
      </c>
      <c r="AE82" s="64"/>
      <c r="AF82" s="64"/>
      <c r="AG82" s="64"/>
      <c r="AH82" s="65"/>
      <c r="AI82" s="20"/>
      <c r="AJ82" s="20"/>
      <c r="AK82" s="20"/>
    </row>
    <row r="83" spans="1:45" s="53" customFormat="1" ht="33.549999999999997" hidden="1" customHeight="1" x14ac:dyDescent="0.3">
      <c r="A83" s="16">
        <v>70</v>
      </c>
      <c r="B83" s="74" t="s">
        <v>153</v>
      </c>
      <c r="C83" s="67">
        <f>+'54_ND31-DONG'!C82/1000000</f>
        <v>-31479.865099999999</v>
      </c>
      <c r="D83" s="67">
        <f>+'54_ND31-DONG'!D82/1000000</f>
        <v>0</v>
      </c>
      <c r="E83" s="67">
        <f>+'54_ND31-DONG'!E82/1000000</f>
        <v>-31479.865099999999</v>
      </c>
      <c r="F83" s="67">
        <f>+'54_ND31-DONG'!F82/1000000</f>
        <v>0</v>
      </c>
      <c r="G83" s="67">
        <f>+'54_ND31-DONG'!G82/1000000</f>
        <v>0</v>
      </c>
      <c r="H83" s="67">
        <f>+'54_ND31-DONG'!H82/1000000</f>
        <v>0</v>
      </c>
      <c r="I83" s="67">
        <f>+'54_ND31-DONG'!I82/1000000</f>
        <v>0</v>
      </c>
      <c r="J83" s="67">
        <f>+'54_ND31-DONG'!J82/1000000</f>
        <v>0</v>
      </c>
      <c r="K83" s="67">
        <f>+'54_ND31-DONG'!K82/1000000</f>
        <v>0</v>
      </c>
      <c r="L83" s="67">
        <f>+'54_ND31-DONG'!L82/1000000</f>
        <v>0</v>
      </c>
      <c r="M83" s="67">
        <f>+'54_ND31-DONG'!M82/1000000</f>
        <v>0</v>
      </c>
      <c r="N83" s="67">
        <f>+'54_ND31-DONG'!N82/1000000</f>
        <v>0</v>
      </c>
      <c r="O83" s="67">
        <f>+'54_ND31-DONG'!O82/1000000</f>
        <v>0</v>
      </c>
      <c r="P83" s="67">
        <f>+'54_ND31-DONG'!P82/1000000</f>
        <v>0</v>
      </c>
      <c r="Q83" s="67">
        <f>+'54_ND31-DONG'!Q82/1000000</f>
        <v>0</v>
      </c>
      <c r="R83" s="67">
        <f>+'54_ND31-DONG'!R82/1000000</f>
        <v>0</v>
      </c>
      <c r="S83" s="67">
        <f>+'54_ND31-DONG'!S82/1000000</f>
        <v>0</v>
      </c>
      <c r="T83" s="67">
        <f>+'54_ND31-DONG'!T82/1000000</f>
        <v>0</v>
      </c>
      <c r="U83" s="67">
        <f>+'54_ND31-DONG'!U82/1000000</f>
        <v>0</v>
      </c>
      <c r="V83" s="67">
        <f>+'54_ND31-DONG'!V82/1000000</f>
        <v>0</v>
      </c>
      <c r="W83" s="67">
        <f>+'54_ND31-DONG'!W82/1000000</f>
        <v>0</v>
      </c>
      <c r="X83" s="67">
        <f>+'54_ND31-DONG'!X82/1000000</f>
        <v>0</v>
      </c>
      <c r="Y83" s="67">
        <f>+'54_ND31-DONG'!Y82/1000000</f>
        <v>0</v>
      </c>
      <c r="Z83" s="67">
        <f>+'54_ND31-DONG'!Z82/1000000</f>
        <v>0</v>
      </c>
      <c r="AA83" s="67">
        <f>+'54_ND31-DONG'!AA82/1000000</f>
        <v>0</v>
      </c>
      <c r="AB83" s="64">
        <f t="shared" si="5"/>
        <v>0</v>
      </c>
      <c r="AC83" s="64"/>
      <c r="AD83" s="64">
        <f t="shared" si="6"/>
        <v>0</v>
      </c>
      <c r="AE83" s="64"/>
      <c r="AF83" s="64"/>
      <c r="AG83" s="64"/>
      <c r="AH83" s="65"/>
      <c r="AI83" s="29"/>
      <c r="AJ83" s="29"/>
      <c r="AK83" s="29"/>
      <c r="AL83" s="52"/>
      <c r="AM83" s="52"/>
      <c r="AN83" s="52"/>
      <c r="AO83" s="52"/>
      <c r="AP83" s="52"/>
      <c r="AQ83" s="52"/>
      <c r="AR83" s="52"/>
      <c r="AS83" s="52"/>
    </row>
    <row r="84" spans="1:45" ht="27.1" customHeight="1" x14ac:dyDescent="0.3">
      <c r="A84" s="16">
        <v>71</v>
      </c>
      <c r="B84" s="72" t="s">
        <v>104</v>
      </c>
      <c r="C84" s="67">
        <f>+'54_ND31-DONG'!C83/1000000</f>
        <v>317.39999999999998</v>
      </c>
      <c r="D84" s="67">
        <f>+'54_ND31-DONG'!D83/1000000</f>
        <v>0</v>
      </c>
      <c r="E84" s="67">
        <f>+'54_ND31-DONG'!E83/1000000</f>
        <v>317.39999999999998</v>
      </c>
      <c r="F84" s="67">
        <f>+'54_ND31-DONG'!F83/1000000</f>
        <v>0</v>
      </c>
      <c r="G84" s="67">
        <f>+'54_ND31-DONG'!G83/1000000</f>
        <v>0</v>
      </c>
      <c r="H84" s="67">
        <f>+'54_ND31-DONG'!H83/1000000</f>
        <v>0</v>
      </c>
      <c r="I84" s="67">
        <f>+'54_ND31-DONG'!I83/1000000</f>
        <v>0</v>
      </c>
      <c r="J84" s="67">
        <f>+'54_ND31-DONG'!J83/1000000</f>
        <v>0</v>
      </c>
      <c r="K84" s="67">
        <f>+'54_ND31-DONG'!K83/1000000</f>
        <v>0</v>
      </c>
      <c r="L84" s="67">
        <f>+'54_ND31-DONG'!L83/1000000</f>
        <v>0</v>
      </c>
      <c r="M84" s="67">
        <f>+'54_ND31-DONG'!M83/1000000</f>
        <v>0</v>
      </c>
      <c r="N84" s="67">
        <f>+'54_ND31-DONG'!N83/1000000</f>
        <v>317.39999999999998</v>
      </c>
      <c r="O84" s="67">
        <f>+'54_ND31-DONG'!O83/1000000</f>
        <v>0</v>
      </c>
      <c r="P84" s="67">
        <f>+'54_ND31-DONG'!P83/1000000</f>
        <v>317.39999999999998</v>
      </c>
      <c r="Q84" s="67">
        <f>+'54_ND31-DONG'!Q83/1000000</f>
        <v>0</v>
      </c>
      <c r="R84" s="67">
        <f>+'54_ND31-DONG'!R83/1000000</f>
        <v>0</v>
      </c>
      <c r="S84" s="67">
        <f>+'54_ND31-DONG'!S83/1000000</f>
        <v>0</v>
      </c>
      <c r="T84" s="67">
        <f>+'54_ND31-DONG'!T83/1000000</f>
        <v>0</v>
      </c>
      <c r="U84" s="67">
        <f>+'54_ND31-DONG'!U83/1000000</f>
        <v>0</v>
      </c>
      <c r="V84" s="67">
        <f>+'54_ND31-DONG'!V83/1000000</f>
        <v>0</v>
      </c>
      <c r="W84" s="67">
        <f>+'54_ND31-DONG'!W83/1000000</f>
        <v>0</v>
      </c>
      <c r="X84" s="67">
        <f>+'54_ND31-DONG'!X83/1000000</f>
        <v>0</v>
      </c>
      <c r="Y84" s="67">
        <f>+'54_ND31-DONG'!Y83/1000000</f>
        <v>0</v>
      </c>
      <c r="Z84" s="67">
        <f>+'54_ND31-DONG'!Z83/1000000</f>
        <v>0</v>
      </c>
      <c r="AA84" s="67">
        <f>+'54_ND31-DONG'!AA83/1000000</f>
        <v>0</v>
      </c>
      <c r="AB84" s="64">
        <f t="shared" si="5"/>
        <v>1</v>
      </c>
      <c r="AC84" s="64"/>
      <c r="AD84" s="64">
        <f t="shared" si="6"/>
        <v>1</v>
      </c>
      <c r="AE84" s="64"/>
      <c r="AF84" s="64"/>
      <c r="AG84" s="64"/>
      <c r="AH84" s="65"/>
      <c r="AI84" s="20"/>
      <c r="AJ84" s="20"/>
      <c r="AK84" s="20"/>
    </row>
    <row r="85" spans="1:45" ht="31.1" customHeight="1" x14ac:dyDescent="0.3">
      <c r="A85" s="16">
        <v>72</v>
      </c>
      <c r="B85" s="72" t="s">
        <v>31</v>
      </c>
      <c r="C85" s="67">
        <f>+'54_ND31-DONG'!C84/1000000</f>
        <v>15</v>
      </c>
      <c r="D85" s="67">
        <f>+'54_ND31-DONG'!D84/1000000</f>
        <v>0</v>
      </c>
      <c r="E85" s="67">
        <f>+'54_ND31-DONG'!E84/1000000</f>
        <v>15</v>
      </c>
      <c r="F85" s="67">
        <f>+'54_ND31-DONG'!F84/1000000</f>
        <v>0</v>
      </c>
      <c r="G85" s="67">
        <f>+'54_ND31-DONG'!G84/1000000</f>
        <v>0</v>
      </c>
      <c r="H85" s="67">
        <f>+'54_ND31-DONG'!H84/1000000</f>
        <v>0</v>
      </c>
      <c r="I85" s="67">
        <f>+'54_ND31-DONG'!I84/1000000</f>
        <v>0</v>
      </c>
      <c r="J85" s="67">
        <f>+'54_ND31-DONG'!J84/1000000</f>
        <v>0</v>
      </c>
      <c r="K85" s="67">
        <f>+'54_ND31-DONG'!K84/1000000</f>
        <v>0</v>
      </c>
      <c r="L85" s="67">
        <f>+'54_ND31-DONG'!L84/1000000</f>
        <v>0</v>
      </c>
      <c r="M85" s="67">
        <f>+'54_ND31-DONG'!M84/1000000</f>
        <v>0</v>
      </c>
      <c r="N85" s="67">
        <f>+'54_ND31-DONG'!N84/1000000</f>
        <v>15</v>
      </c>
      <c r="O85" s="67">
        <f>+'54_ND31-DONG'!O84/1000000</f>
        <v>0</v>
      </c>
      <c r="P85" s="67">
        <f>+'54_ND31-DONG'!P84/1000000</f>
        <v>15</v>
      </c>
      <c r="Q85" s="67">
        <f>+'54_ND31-DONG'!Q84/1000000</f>
        <v>0</v>
      </c>
      <c r="R85" s="67">
        <f>+'54_ND31-DONG'!R84/1000000</f>
        <v>0</v>
      </c>
      <c r="S85" s="67">
        <f>+'54_ND31-DONG'!S84/1000000</f>
        <v>0</v>
      </c>
      <c r="T85" s="67">
        <f>+'54_ND31-DONG'!T84/1000000</f>
        <v>0</v>
      </c>
      <c r="U85" s="67">
        <f>+'54_ND31-DONG'!U84/1000000</f>
        <v>0</v>
      </c>
      <c r="V85" s="67">
        <f>+'54_ND31-DONG'!V84/1000000</f>
        <v>0</v>
      </c>
      <c r="W85" s="67">
        <f>+'54_ND31-DONG'!W84/1000000</f>
        <v>0</v>
      </c>
      <c r="X85" s="67">
        <f>+'54_ND31-DONG'!X84/1000000</f>
        <v>0</v>
      </c>
      <c r="Y85" s="67">
        <f>+'54_ND31-DONG'!Y84/1000000</f>
        <v>0</v>
      </c>
      <c r="Z85" s="67">
        <f>+'54_ND31-DONG'!Z84/1000000</f>
        <v>0</v>
      </c>
      <c r="AA85" s="67">
        <f>+'54_ND31-DONG'!AA84/1000000</f>
        <v>0</v>
      </c>
      <c r="AB85" s="64">
        <f t="shared" si="5"/>
        <v>1</v>
      </c>
      <c r="AC85" s="64"/>
      <c r="AD85" s="64">
        <f t="shared" si="6"/>
        <v>1</v>
      </c>
      <c r="AE85" s="64"/>
      <c r="AF85" s="64"/>
      <c r="AG85" s="64"/>
      <c r="AH85" s="65"/>
      <c r="AI85" s="20"/>
      <c r="AJ85" s="20"/>
      <c r="AK85" s="20"/>
    </row>
    <row r="86" spans="1:45" ht="34.6" x14ac:dyDescent="0.3">
      <c r="A86" s="16">
        <v>73</v>
      </c>
      <c r="B86" s="72" t="s">
        <v>56</v>
      </c>
      <c r="C86" s="67">
        <f>+'54_ND31-DONG'!C85/1000000</f>
        <v>715</v>
      </c>
      <c r="D86" s="67">
        <f>+'54_ND31-DONG'!D85/1000000</f>
        <v>0</v>
      </c>
      <c r="E86" s="67">
        <f>+'54_ND31-DONG'!E85/1000000</f>
        <v>715</v>
      </c>
      <c r="F86" s="67">
        <f>+'54_ND31-DONG'!F85/1000000</f>
        <v>0</v>
      </c>
      <c r="G86" s="67">
        <f>+'54_ND31-DONG'!G85/1000000</f>
        <v>0</v>
      </c>
      <c r="H86" s="67">
        <f>+'54_ND31-DONG'!H85/1000000</f>
        <v>0</v>
      </c>
      <c r="I86" s="67">
        <f>+'54_ND31-DONG'!I85/1000000</f>
        <v>0</v>
      </c>
      <c r="J86" s="67">
        <f>+'54_ND31-DONG'!J85/1000000</f>
        <v>0</v>
      </c>
      <c r="K86" s="67">
        <f>+'54_ND31-DONG'!K85/1000000</f>
        <v>0</v>
      </c>
      <c r="L86" s="67">
        <f>+'54_ND31-DONG'!L85/1000000</f>
        <v>0</v>
      </c>
      <c r="M86" s="67">
        <f>+'54_ND31-DONG'!M85/1000000</f>
        <v>0</v>
      </c>
      <c r="N86" s="67">
        <f>+'54_ND31-DONG'!N85/1000000</f>
        <v>715</v>
      </c>
      <c r="O86" s="67">
        <f>+'54_ND31-DONG'!O85/1000000</f>
        <v>0</v>
      </c>
      <c r="P86" s="67">
        <f>+'54_ND31-DONG'!P85/1000000</f>
        <v>715</v>
      </c>
      <c r="Q86" s="67">
        <f>+'54_ND31-DONG'!Q85/1000000</f>
        <v>0</v>
      </c>
      <c r="R86" s="67">
        <f>+'54_ND31-DONG'!R85/1000000</f>
        <v>0</v>
      </c>
      <c r="S86" s="67">
        <f>+'54_ND31-DONG'!S85/1000000</f>
        <v>0</v>
      </c>
      <c r="T86" s="67">
        <f>+'54_ND31-DONG'!T85/1000000</f>
        <v>0</v>
      </c>
      <c r="U86" s="67">
        <f>+'54_ND31-DONG'!U85/1000000</f>
        <v>0</v>
      </c>
      <c r="V86" s="67">
        <f>+'54_ND31-DONG'!V85/1000000</f>
        <v>0</v>
      </c>
      <c r="W86" s="67">
        <f>+'54_ND31-DONG'!W85/1000000</f>
        <v>0</v>
      </c>
      <c r="X86" s="67">
        <f>+'54_ND31-DONG'!X85/1000000</f>
        <v>0</v>
      </c>
      <c r="Y86" s="67">
        <f>+'54_ND31-DONG'!Y85/1000000</f>
        <v>0</v>
      </c>
      <c r="Z86" s="67">
        <f>+'54_ND31-DONG'!Z85/1000000</f>
        <v>0</v>
      </c>
      <c r="AA86" s="67">
        <f>+'54_ND31-DONG'!AA85/1000000</f>
        <v>0</v>
      </c>
      <c r="AB86" s="64">
        <f t="shared" si="5"/>
        <v>1</v>
      </c>
      <c r="AC86" s="64"/>
      <c r="AD86" s="64">
        <f t="shared" si="6"/>
        <v>1</v>
      </c>
      <c r="AE86" s="64"/>
      <c r="AF86" s="64"/>
      <c r="AG86" s="64"/>
      <c r="AH86" s="65"/>
      <c r="AI86" s="20"/>
      <c r="AJ86" s="20"/>
      <c r="AK86" s="20"/>
    </row>
    <row r="87" spans="1:45" ht="23.65" customHeight="1" x14ac:dyDescent="0.3">
      <c r="A87" s="16">
        <v>74</v>
      </c>
      <c r="B87" s="72" t="s">
        <v>58</v>
      </c>
      <c r="C87" s="67">
        <f>+'54_ND31-DONG'!C86/1000000</f>
        <v>862.2</v>
      </c>
      <c r="D87" s="67">
        <f>+'54_ND31-DONG'!D86/1000000</f>
        <v>0</v>
      </c>
      <c r="E87" s="67">
        <f>+'54_ND31-DONG'!E86/1000000</f>
        <v>862.2</v>
      </c>
      <c r="F87" s="67">
        <f>+'54_ND31-DONG'!F86/1000000</f>
        <v>0</v>
      </c>
      <c r="G87" s="67">
        <f>+'54_ND31-DONG'!G86/1000000</f>
        <v>0</v>
      </c>
      <c r="H87" s="67">
        <f>+'54_ND31-DONG'!H86/1000000</f>
        <v>0</v>
      </c>
      <c r="I87" s="67">
        <f>+'54_ND31-DONG'!I86/1000000</f>
        <v>0</v>
      </c>
      <c r="J87" s="67">
        <f>+'54_ND31-DONG'!J86/1000000</f>
        <v>0</v>
      </c>
      <c r="K87" s="67">
        <f>+'54_ND31-DONG'!K86/1000000</f>
        <v>0</v>
      </c>
      <c r="L87" s="67">
        <f>+'54_ND31-DONG'!L86/1000000</f>
        <v>0</v>
      </c>
      <c r="M87" s="67">
        <f>+'54_ND31-DONG'!M86/1000000</f>
        <v>0</v>
      </c>
      <c r="N87" s="67">
        <f>+'54_ND31-DONG'!N86/1000000</f>
        <v>862.2</v>
      </c>
      <c r="O87" s="67">
        <f>+'54_ND31-DONG'!O86/1000000</f>
        <v>0</v>
      </c>
      <c r="P87" s="67">
        <f>+'54_ND31-DONG'!P86/1000000</f>
        <v>862.2</v>
      </c>
      <c r="Q87" s="67">
        <f>+'54_ND31-DONG'!Q86/1000000</f>
        <v>0</v>
      </c>
      <c r="R87" s="67">
        <f>+'54_ND31-DONG'!R86/1000000</f>
        <v>0</v>
      </c>
      <c r="S87" s="67">
        <f>+'54_ND31-DONG'!S86/1000000</f>
        <v>0</v>
      </c>
      <c r="T87" s="67">
        <f>+'54_ND31-DONG'!T86/1000000</f>
        <v>0</v>
      </c>
      <c r="U87" s="67">
        <f>+'54_ND31-DONG'!U86/1000000</f>
        <v>0</v>
      </c>
      <c r="V87" s="67">
        <f>+'54_ND31-DONG'!V86/1000000</f>
        <v>0</v>
      </c>
      <c r="W87" s="67">
        <f>+'54_ND31-DONG'!W86/1000000</f>
        <v>0</v>
      </c>
      <c r="X87" s="67">
        <f>+'54_ND31-DONG'!X86/1000000</f>
        <v>0</v>
      </c>
      <c r="Y87" s="67">
        <f>+'54_ND31-DONG'!Y86/1000000</f>
        <v>0</v>
      </c>
      <c r="Z87" s="67">
        <f>+'54_ND31-DONG'!Z86/1000000</f>
        <v>0</v>
      </c>
      <c r="AA87" s="67">
        <f>+'54_ND31-DONG'!AA86/1000000</f>
        <v>0</v>
      </c>
      <c r="AB87" s="64">
        <f t="shared" si="5"/>
        <v>1</v>
      </c>
      <c r="AC87" s="64"/>
      <c r="AD87" s="64">
        <f t="shared" si="6"/>
        <v>1</v>
      </c>
      <c r="AE87" s="64"/>
      <c r="AF87" s="64"/>
      <c r="AG87" s="64"/>
      <c r="AH87" s="65"/>
      <c r="AI87" s="20"/>
      <c r="AJ87" s="20"/>
      <c r="AK87" s="20"/>
    </row>
    <row r="88" spans="1:45" ht="34.6" x14ac:dyDescent="0.3">
      <c r="A88" s="16">
        <v>75</v>
      </c>
      <c r="B88" s="72" t="s">
        <v>34</v>
      </c>
      <c r="C88" s="67">
        <f>+'54_ND31-DONG'!C87/1000000</f>
        <v>1175.1559999999999</v>
      </c>
      <c r="D88" s="67">
        <f>+'54_ND31-DONG'!D87/1000000</f>
        <v>0</v>
      </c>
      <c r="E88" s="67">
        <f>+'54_ND31-DONG'!E87/1000000</f>
        <v>1175.1559999999999</v>
      </c>
      <c r="F88" s="67">
        <f>+'54_ND31-DONG'!F87/1000000</f>
        <v>0</v>
      </c>
      <c r="G88" s="67">
        <f>+'54_ND31-DONG'!G87/1000000</f>
        <v>0</v>
      </c>
      <c r="H88" s="67">
        <f>+'54_ND31-DONG'!H87/1000000</f>
        <v>0</v>
      </c>
      <c r="I88" s="67">
        <f>+'54_ND31-DONG'!I87/1000000</f>
        <v>0</v>
      </c>
      <c r="J88" s="67">
        <f>+'54_ND31-DONG'!J87/1000000</f>
        <v>0</v>
      </c>
      <c r="K88" s="67">
        <f>+'54_ND31-DONG'!K87/1000000</f>
        <v>0</v>
      </c>
      <c r="L88" s="67">
        <f>+'54_ND31-DONG'!L87/1000000</f>
        <v>0</v>
      </c>
      <c r="M88" s="67">
        <f>+'54_ND31-DONG'!M87/1000000</f>
        <v>0</v>
      </c>
      <c r="N88" s="67">
        <f>+'54_ND31-DONG'!N87/1000000</f>
        <v>1175.1559999999999</v>
      </c>
      <c r="O88" s="67">
        <f>+'54_ND31-DONG'!O87/1000000</f>
        <v>0</v>
      </c>
      <c r="P88" s="67">
        <f>+'54_ND31-DONG'!P87/1000000</f>
        <v>1175.1559999999999</v>
      </c>
      <c r="Q88" s="67">
        <f>+'54_ND31-DONG'!Q87/1000000</f>
        <v>0</v>
      </c>
      <c r="R88" s="67">
        <f>+'54_ND31-DONG'!R87/1000000</f>
        <v>0</v>
      </c>
      <c r="S88" s="67">
        <f>+'54_ND31-DONG'!S87/1000000</f>
        <v>0</v>
      </c>
      <c r="T88" s="67">
        <f>+'54_ND31-DONG'!T87/1000000</f>
        <v>0</v>
      </c>
      <c r="U88" s="67">
        <f>+'54_ND31-DONG'!U87/1000000</f>
        <v>0</v>
      </c>
      <c r="V88" s="67">
        <f>+'54_ND31-DONG'!V87/1000000</f>
        <v>0</v>
      </c>
      <c r="W88" s="67">
        <f>+'54_ND31-DONG'!W87/1000000</f>
        <v>0</v>
      </c>
      <c r="X88" s="67">
        <f>+'54_ND31-DONG'!X87/1000000</f>
        <v>0</v>
      </c>
      <c r="Y88" s="67">
        <f>+'54_ND31-DONG'!Y87/1000000</f>
        <v>0</v>
      </c>
      <c r="Z88" s="67">
        <f>+'54_ND31-DONG'!Z87/1000000</f>
        <v>0</v>
      </c>
      <c r="AA88" s="67">
        <f>+'54_ND31-DONG'!AA87/1000000</f>
        <v>0</v>
      </c>
      <c r="AB88" s="64">
        <f t="shared" si="5"/>
        <v>1</v>
      </c>
      <c r="AC88" s="64"/>
      <c r="AD88" s="64">
        <f t="shared" si="6"/>
        <v>1</v>
      </c>
      <c r="AE88" s="64"/>
      <c r="AF88" s="64"/>
      <c r="AG88" s="64"/>
      <c r="AH88" s="65"/>
      <c r="AI88" s="20"/>
      <c r="AJ88" s="20"/>
      <c r="AK88" s="20"/>
    </row>
    <row r="89" spans="1:45" x14ac:dyDescent="0.3">
      <c r="A89" s="16">
        <v>76</v>
      </c>
      <c r="B89" s="72" t="s">
        <v>83</v>
      </c>
      <c r="C89" s="67">
        <f>+'54_ND31-DONG'!C88/1000000</f>
        <v>13000</v>
      </c>
      <c r="D89" s="67">
        <f>+'54_ND31-DONG'!D88/1000000</f>
        <v>0</v>
      </c>
      <c r="E89" s="67">
        <f>+'54_ND31-DONG'!E88/1000000</f>
        <v>13000</v>
      </c>
      <c r="F89" s="67">
        <f>+'54_ND31-DONG'!F88/1000000</f>
        <v>0</v>
      </c>
      <c r="G89" s="67">
        <f>+'54_ND31-DONG'!G88/1000000</f>
        <v>0</v>
      </c>
      <c r="H89" s="67">
        <f>+'54_ND31-DONG'!H88/1000000</f>
        <v>0</v>
      </c>
      <c r="I89" s="67">
        <f>+'54_ND31-DONG'!I88/1000000</f>
        <v>0</v>
      </c>
      <c r="J89" s="67">
        <f>+'54_ND31-DONG'!J88/1000000</f>
        <v>0</v>
      </c>
      <c r="K89" s="67">
        <f>+'54_ND31-DONG'!K88/1000000</f>
        <v>0</v>
      </c>
      <c r="L89" s="67">
        <f>+'54_ND31-DONG'!L88/1000000</f>
        <v>0</v>
      </c>
      <c r="M89" s="67">
        <f>+'54_ND31-DONG'!M88/1000000</f>
        <v>0</v>
      </c>
      <c r="N89" s="67">
        <f>+'54_ND31-DONG'!N88/1000000</f>
        <v>13000</v>
      </c>
      <c r="O89" s="67">
        <f>+'54_ND31-DONG'!O88/1000000</f>
        <v>0</v>
      </c>
      <c r="P89" s="67">
        <f>+'54_ND31-DONG'!P88/1000000</f>
        <v>13000</v>
      </c>
      <c r="Q89" s="67">
        <f>+'54_ND31-DONG'!Q88/1000000</f>
        <v>0</v>
      </c>
      <c r="R89" s="67">
        <f>+'54_ND31-DONG'!R88/1000000</f>
        <v>0</v>
      </c>
      <c r="S89" s="67">
        <f>+'54_ND31-DONG'!S88/1000000</f>
        <v>0</v>
      </c>
      <c r="T89" s="67">
        <f>+'54_ND31-DONG'!T88/1000000</f>
        <v>0</v>
      </c>
      <c r="U89" s="67">
        <f>+'54_ND31-DONG'!U88/1000000</f>
        <v>0</v>
      </c>
      <c r="V89" s="67">
        <f>+'54_ND31-DONG'!V88/1000000</f>
        <v>0</v>
      </c>
      <c r="W89" s="67">
        <f>+'54_ND31-DONG'!W88/1000000</f>
        <v>0</v>
      </c>
      <c r="X89" s="67">
        <f>+'54_ND31-DONG'!X88/1000000</f>
        <v>0</v>
      </c>
      <c r="Y89" s="67">
        <f>+'54_ND31-DONG'!Y88/1000000</f>
        <v>0</v>
      </c>
      <c r="Z89" s="67">
        <f>+'54_ND31-DONG'!Z88/1000000</f>
        <v>0</v>
      </c>
      <c r="AA89" s="67">
        <f>+'54_ND31-DONG'!AA88/1000000</f>
        <v>0</v>
      </c>
      <c r="AB89" s="64">
        <f t="shared" si="5"/>
        <v>1</v>
      </c>
      <c r="AC89" s="64"/>
      <c r="AD89" s="64">
        <f t="shared" si="6"/>
        <v>1</v>
      </c>
      <c r="AE89" s="64"/>
      <c r="AF89" s="64"/>
      <c r="AG89" s="64"/>
      <c r="AH89" s="65"/>
      <c r="AI89" s="20"/>
      <c r="AJ89" s="20"/>
      <c r="AK89" s="20"/>
    </row>
    <row r="90" spans="1:45" ht="34.6" x14ac:dyDescent="0.3">
      <c r="A90" s="16">
        <v>77</v>
      </c>
      <c r="B90" s="72" t="s">
        <v>47</v>
      </c>
      <c r="C90" s="67">
        <f>+'54_ND31-DONG'!C89/1000000</f>
        <v>1082.3779999999999</v>
      </c>
      <c r="D90" s="67">
        <f>+'54_ND31-DONG'!D89/1000000</f>
        <v>0</v>
      </c>
      <c r="E90" s="67">
        <f>+'54_ND31-DONG'!E89/1000000</f>
        <v>1082.3779999999999</v>
      </c>
      <c r="F90" s="67">
        <f>+'54_ND31-DONG'!F89/1000000</f>
        <v>0</v>
      </c>
      <c r="G90" s="67">
        <f>+'54_ND31-DONG'!G89/1000000</f>
        <v>0</v>
      </c>
      <c r="H90" s="67">
        <f>+'54_ND31-DONG'!H89/1000000</f>
        <v>0</v>
      </c>
      <c r="I90" s="67">
        <f>+'54_ND31-DONG'!I89/1000000</f>
        <v>0</v>
      </c>
      <c r="J90" s="67">
        <f>+'54_ND31-DONG'!J89/1000000</f>
        <v>0</v>
      </c>
      <c r="K90" s="67">
        <f>+'54_ND31-DONG'!K89/1000000</f>
        <v>0</v>
      </c>
      <c r="L90" s="67">
        <f>+'54_ND31-DONG'!L89/1000000</f>
        <v>0</v>
      </c>
      <c r="M90" s="67">
        <f>+'54_ND31-DONG'!M89/1000000</f>
        <v>0</v>
      </c>
      <c r="N90" s="67">
        <f>+'54_ND31-DONG'!N89/1000000</f>
        <v>1082.3779999999999</v>
      </c>
      <c r="O90" s="67">
        <f>+'54_ND31-DONG'!O89/1000000</f>
        <v>0</v>
      </c>
      <c r="P90" s="67">
        <f>+'54_ND31-DONG'!P89/1000000</f>
        <v>1082.3779999999999</v>
      </c>
      <c r="Q90" s="67">
        <f>+'54_ND31-DONG'!Q89/1000000</f>
        <v>0</v>
      </c>
      <c r="R90" s="67">
        <f>+'54_ND31-DONG'!R89/1000000</f>
        <v>0</v>
      </c>
      <c r="S90" s="67">
        <f>+'54_ND31-DONG'!S89/1000000</f>
        <v>0</v>
      </c>
      <c r="T90" s="67">
        <f>+'54_ND31-DONG'!T89/1000000</f>
        <v>0</v>
      </c>
      <c r="U90" s="67">
        <f>+'54_ND31-DONG'!U89/1000000</f>
        <v>0</v>
      </c>
      <c r="V90" s="67">
        <f>+'54_ND31-DONG'!V89/1000000</f>
        <v>0</v>
      </c>
      <c r="W90" s="67">
        <f>+'54_ND31-DONG'!W89/1000000</f>
        <v>0</v>
      </c>
      <c r="X90" s="67">
        <f>+'54_ND31-DONG'!X89/1000000</f>
        <v>0</v>
      </c>
      <c r="Y90" s="67">
        <f>+'54_ND31-DONG'!Y89/1000000</f>
        <v>0</v>
      </c>
      <c r="Z90" s="67">
        <f>+'54_ND31-DONG'!Z89/1000000</f>
        <v>0</v>
      </c>
      <c r="AA90" s="67">
        <f>+'54_ND31-DONG'!AA89/1000000</f>
        <v>0</v>
      </c>
      <c r="AB90" s="64">
        <f t="shared" si="5"/>
        <v>1</v>
      </c>
      <c r="AC90" s="64"/>
      <c r="AD90" s="64">
        <f t="shared" si="6"/>
        <v>1</v>
      </c>
      <c r="AE90" s="64"/>
      <c r="AF90" s="64"/>
      <c r="AG90" s="64"/>
      <c r="AH90" s="65"/>
      <c r="AI90" s="20"/>
      <c r="AJ90" s="20"/>
      <c r="AK90" s="20"/>
    </row>
    <row r="91" spans="1:45" ht="34.6" x14ac:dyDescent="0.3">
      <c r="A91" s="16">
        <v>78</v>
      </c>
      <c r="B91" s="72" t="s">
        <v>65</v>
      </c>
      <c r="C91" s="67">
        <f>+'54_ND31-DONG'!C90/1000000</f>
        <v>10.681100000000001</v>
      </c>
      <c r="D91" s="67">
        <f>+'54_ND31-DONG'!D90/1000000</f>
        <v>0</v>
      </c>
      <c r="E91" s="67">
        <f>+'54_ND31-DONG'!E90/1000000</f>
        <v>10.681100000000001</v>
      </c>
      <c r="F91" s="67">
        <f>+'54_ND31-DONG'!F90/1000000</f>
        <v>0</v>
      </c>
      <c r="G91" s="67">
        <f>+'54_ND31-DONG'!G90/1000000</f>
        <v>0</v>
      </c>
      <c r="H91" s="67">
        <f>+'54_ND31-DONG'!H90/1000000</f>
        <v>0</v>
      </c>
      <c r="I91" s="67">
        <f>+'54_ND31-DONG'!I90/1000000</f>
        <v>0</v>
      </c>
      <c r="J91" s="67">
        <f>+'54_ND31-DONG'!J90/1000000</f>
        <v>0</v>
      </c>
      <c r="K91" s="67">
        <f>+'54_ND31-DONG'!K90/1000000</f>
        <v>0</v>
      </c>
      <c r="L91" s="67">
        <f>+'54_ND31-DONG'!L90/1000000</f>
        <v>0</v>
      </c>
      <c r="M91" s="67">
        <f>+'54_ND31-DONG'!M90/1000000</f>
        <v>0</v>
      </c>
      <c r="N91" s="67">
        <f>+'54_ND31-DONG'!N90/1000000</f>
        <v>10.681100000000001</v>
      </c>
      <c r="O91" s="67">
        <f>+'54_ND31-DONG'!O90/1000000</f>
        <v>0</v>
      </c>
      <c r="P91" s="67">
        <f>+'54_ND31-DONG'!P90/1000000</f>
        <v>10.681100000000001</v>
      </c>
      <c r="Q91" s="67">
        <f>+'54_ND31-DONG'!Q90/1000000</f>
        <v>0</v>
      </c>
      <c r="R91" s="67">
        <f>+'54_ND31-DONG'!R90/1000000</f>
        <v>0</v>
      </c>
      <c r="S91" s="67">
        <f>+'54_ND31-DONG'!S90/1000000</f>
        <v>0</v>
      </c>
      <c r="T91" s="67">
        <f>+'54_ND31-DONG'!T90/1000000</f>
        <v>0</v>
      </c>
      <c r="U91" s="67">
        <f>+'54_ND31-DONG'!U90/1000000</f>
        <v>0</v>
      </c>
      <c r="V91" s="67">
        <f>+'54_ND31-DONG'!V90/1000000</f>
        <v>0</v>
      </c>
      <c r="W91" s="67">
        <f>+'54_ND31-DONG'!W90/1000000</f>
        <v>0</v>
      </c>
      <c r="X91" s="67">
        <f>+'54_ND31-DONG'!X90/1000000</f>
        <v>0</v>
      </c>
      <c r="Y91" s="67">
        <f>+'54_ND31-DONG'!Y90/1000000</f>
        <v>0</v>
      </c>
      <c r="Z91" s="67">
        <f>+'54_ND31-DONG'!Z90/1000000</f>
        <v>0</v>
      </c>
      <c r="AA91" s="67">
        <f>+'54_ND31-DONG'!AA90/1000000</f>
        <v>0</v>
      </c>
      <c r="AB91" s="64">
        <f t="shared" si="5"/>
        <v>1</v>
      </c>
      <c r="AC91" s="64"/>
      <c r="AD91" s="64">
        <f t="shared" si="6"/>
        <v>1</v>
      </c>
      <c r="AE91" s="64"/>
      <c r="AF91" s="64"/>
      <c r="AG91" s="64"/>
      <c r="AH91" s="65"/>
      <c r="AI91" s="20"/>
      <c r="AJ91" s="20"/>
      <c r="AK91" s="20"/>
    </row>
    <row r="92" spans="1:45" ht="34.6" x14ac:dyDescent="0.3">
      <c r="A92" s="16">
        <v>79</v>
      </c>
      <c r="B92" s="72" t="s">
        <v>57</v>
      </c>
      <c r="C92" s="67">
        <f>+'54_ND31-DONG'!C91/1000000</f>
        <v>807.6</v>
      </c>
      <c r="D92" s="67">
        <f>+'54_ND31-DONG'!D91/1000000</f>
        <v>0</v>
      </c>
      <c r="E92" s="67">
        <f>+'54_ND31-DONG'!E91/1000000</f>
        <v>807.6</v>
      </c>
      <c r="F92" s="67">
        <f>+'54_ND31-DONG'!F91/1000000</f>
        <v>0</v>
      </c>
      <c r="G92" s="67">
        <f>+'54_ND31-DONG'!G91/1000000</f>
        <v>0</v>
      </c>
      <c r="H92" s="67">
        <f>+'54_ND31-DONG'!H91/1000000</f>
        <v>0</v>
      </c>
      <c r="I92" s="67">
        <f>+'54_ND31-DONG'!I91/1000000</f>
        <v>0</v>
      </c>
      <c r="J92" s="67">
        <f>+'54_ND31-DONG'!J91/1000000</f>
        <v>0</v>
      </c>
      <c r="K92" s="67">
        <f>+'54_ND31-DONG'!K91/1000000</f>
        <v>0</v>
      </c>
      <c r="L92" s="67">
        <f>+'54_ND31-DONG'!L91/1000000</f>
        <v>0</v>
      </c>
      <c r="M92" s="67">
        <f>+'54_ND31-DONG'!M91/1000000</f>
        <v>0</v>
      </c>
      <c r="N92" s="67">
        <f>+'54_ND31-DONG'!N91/1000000</f>
        <v>807.6</v>
      </c>
      <c r="O92" s="67">
        <f>+'54_ND31-DONG'!O91/1000000</f>
        <v>0</v>
      </c>
      <c r="P92" s="67">
        <f>+'54_ND31-DONG'!P91/1000000</f>
        <v>807.6</v>
      </c>
      <c r="Q92" s="67">
        <f>+'54_ND31-DONG'!Q91/1000000</f>
        <v>0</v>
      </c>
      <c r="R92" s="67">
        <f>+'54_ND31-DONG'!R91/1000000</f>
        <v>0</v>
      </c>
      <c r="S92" s="67">
        <f>+'54_ND31-DONG'!S91/1000000</f>
        <v>0</v>
      </c>
      <c r="T92" s="67">
        <f>+'54_ND31-DONG'!T91/1000000</f>
        <v>0</v>
      </c>
      <c r="U92" s="67">
        <f>+'54_ND31-DONG'!U91/1000000</f>
        <v>0</v>
      </c>
      <c r="V92" s="67">
        <f>+'54_ND31-DONG'!V91/1000000</f>
        <v>0</v>
      </c>
      <c r="W92" s="67">
        <f>+'54_ND31-DONG'!W91/1000000</f>
        <v>0</v>
      </c>
      <c r="X92" s="67">
        <f>+'54_ND31-DONG'!X91/1000000</f>
        <v>0</v>
      </c>
      <c r="Y92" s="67">
        <f>+'54_ND31-DONG'!Y91/1000000</f>
        <v>0</v>
      </c>
      <c r="Z92" s="67">
        <f>+'54_ND31-DONG'!Z91/1000000</f>
        <v>0</v>
      </c>
      <c r="AA92" s="67">
        <f>+'54_ND31-DONG'!AA91/1000000</f>
        <v>0</v>
      </c>
      <c r="AB92" s="64">
        <f t="shared" si="5"/>
        <v>1</v>
      </c>
      <c r="AC92" s="64"/>
      <c r="AD92" s="64">
        <f t="shared" si="6"/>
        <v>1</v>
      </c>
      <c r="AE92" s="64"/>
      <c r="AF92" s="64"/>
      <c r="AG92" s="64"/>
      <c r="AH92" s="65"/>
      <c r="AI92" s="20"/>
      <c r="AJ92" s="20"/>
      <c r="AK92" s="20"/>
    </row>
    <row r="93" spans="1:45" x14ac:dyDescent="0.3">
      <c r="A93" s="16">
        <v>80</v>
      </c>
      <c r="B93" s="72" t="s">
        <v>30</v>
      </c>
      <c r="C93" s="67">
        <f>+'54_ND31-DONG'!C92/1000000</f>
        <v>368.64381300000002</v>
      </c>
      <c r="D93" s="67">
        <f>+'54_ND31-DONG'!D92/1000000</f>
        <v>0</v>
      </c>
      <c r="E93" s="67">
        <f>+'54_ND31-DONG'!E92/1000000</f>
        <v>368.64381300000002</v>
      </c>
      <c r="F93" s="67">
        <f>+'54_ND31-DONG'!F92/1000000</f>
        <v>0</v>
      </c>
      <c r="G93" s="67">
        <f>+'54_ND31-DONG'!G92/1000000</f>
        <v>0</v>
      </c>
      <c r="H93" s="67">
        <f>+'54_ND31-DONG'!H92/1000000</f>
        <v>0</v>
      </c>
      <c r="I93" s="67">
        <f>+'54_ND31-DONG'!I92/1000000</f>
        <v>0</v>
      </c>
      <c r="J93" s="67">
        <f>+'54_ND31-DONG'!J92/1000000</f>
        <v>0</v>
      </c>
      <c r="K93" s="67">
        <f>+'54_ND31-DONG'!K92/1000000</f>
        <v>0</v>
      </c>
      <c r="L93" s="67">
        <f>+'54_ND31-DONG'!L92/1000000</f>
        <v>0</v>
      </c>
      <c r="M93" s="67">
        <f>+'54_ND31-DONG'!M92/1000000</f>
        <v>0</v>
      </c>
      <c r="N93" s="67">
        <f>+'54_ND31-DONG'!N92/1000000</f>
        <v>368.64381300000002</v>
      </c>
      <c r="O93" s="67">
        <f>+'54_ND31-DONG'!O92/1000000</f>
        <v>0</v>
      </c>
      <c r="P93" s="67">
        <f>+'54_ND31-DONG'!P92/1000000</f>
        <v>368.64381300000002</v>
      </c>
      <c r="Q93" s="67">
        <f>+'54_ND31-DONG'!Q92/1000000</f>
        <v>0</v>
      </c>
      <c r="R93" s="67">
        <f>+'54_ND31-DONG'!R92/1000000</f>
        <v>0</v>
      </c>
      <c r="S93" s="67">
        <f>+'54_ND31-DONG'!S92/1000000</f>
        <v>0</v>
      </c>
      <c r="T93" s="67">
        <f>+'54_ND31-DONG'!T92/1000000</f>
        <v>0</v>
      </c>
      <c r="U93" s="67">
        <f>+'54_ND31-DONG'!U92/1000000</f>
        <v>0</v>
      </c>
      <c r="V93" s="67">
        <f>+'54_ND31-DONG'!V92/1000000</f>
        <v>0</v>
      </c>
      <c r="W93" s="67">
        <f>+'54_ND31-DONG'!W92/1000000</f>
        <v>0</v>
      </c>
      <c r="X93" s="67">
        <f>+'54_ND31-DONG'!X92/1000000</f>
        <v>0</v>
      </c>
      <c r="Y93" s="67">
        <f>+'54_ND31-DONG'!Y92/1000000</f>
        <v>0</v>
      </c>
      <c r="Z93" s="67">
        <f>+'54_ND31-DONG'!Z92/1000000</f>
        <v>0</v>
      </c>
      <c r="AA93" s="67">
        <f>+'54_ND31-DONG'!AA92/1000000</f>
        <v>0</v>
      </c>
      <c r="AB93" s="64">
        <f t="shared" si="5"/>
        <v>1</v>
      </c>
      <c r="AC93" s="64"/>
      <c r="AD93" s="64">
        <f t="shared" si="6"/>
        <v>1</v>
      </c>
      <c r="AE93" s="64"/>
      <c r="AF93" s="64"/>
      <c r="AG93" s="64"/>
      <c r="AH93" s="65"/>
      <c r="AI93" s="20"/>
      <c r="AJ93" s="20"/>
      <c r="AK93" s="20"/>
    </row>
    <row r="94" spans="1:45" ht="34.6" x14ac:dyDescent="0.3">
      <c r="A94" s="16">
        <v>81</v>
      </c>
      <c r="B94" s="72" t="s">
        <v>31</v>
      </c>
      <c r="C94" s="67">
        <f>+'54_ND31-DONG'!C93/1000000</f>
        <v>1723.248873</v>
      </c>
      <c r="D94" s="67">
        <f>+'54_ND31-DONG'!D93/1000000</f>
        <v>0</v>
      </c>
      <c r="E94" s="67">
        <f>+'54_ND31-DONG'!E93/1000000</f>
        <v>1723.248873</v>
      </c>
      <c r="F94" s="67">
        <f>+'54_ND31-DONG'!F93/1000000</f>
        <v>0</v>
      </c>
      <c r="G94" s="67">
        <f>+'54_ND31-DONG'!G93/1000000</f>
        <v>0</v>
      </c>
      <c r="H94" s="67">
        <f>+'54_ND31-DONG'!H93/1000000</f>
        <v>0</v>
      </c>
      <c r="I94" s="67">
        <f>+'54_ND31-DONG'!I93/1000000</f>
        <v>0</v>
      </c>
      <c r="J94" s="67">
        <f>+'54_ND31-DONG'!J93/1000000</f>
        <v>0</v>
      </c>
      <c r="K94" s="67">
        <f>+'54_ND31-DONG'!K93/1000000</f>
        <v>0</v>
      </c>
      <c r="L94" s="67">
        <f>+'54_ND31-DONG'!L93/1000000</f>
        <v>0</v>
      </c>
      <c r="M94" s="67">
        <f>+'54_ND31-DONG'!M93/1000000</f>
        <v>0</v>
      </c>
      <c r="N94" s="67">
        <f>+'54_ND31-DONG'!N93/1000000</f>
        <v>1723.248873</v>
      </c>
      <c r="O94" s="67">
        <f>+'54_ND31-DONG'!O93/1000000</f>
        <v>0</v>
      </c>
      <c r="P94" s="67">
        <f>+'54_ND31-DONG'!P93/1000000</f>
        <v>1723.248873</v>
      </c>
      <c r="Q94" s="67">
        <f>+'54_ND31-DONG'!Q93/1000000</f>
        <v>0</v>
      </c>
      <c r="R94" s="67">
        <f>+'54_ND31-DONG'!R93/1000000</f>
        <v>0</v>
      </c>
      <c r="S94" s="67">
        <f>+'54_ND31-DONG'!S93/1000000</f>
        <v>0</v>
      </c>
      <c r="T94" s="67">
        <f>+'54_ND31-DONG'!T93/1000000</f>
        <v>0</v>
      </c>
      <c r="U94" s="67">
        <f>+'54_ND31-DONG'!U93/1000000</f>
        <v>0</v>
      </c>
      <c r="V94" s="67">
        <f>+'54_ND31-DONG'!V93/1000000</f>
        <v>0</v>
      </c>
      <c r="W94" s="67">
        <f>+'54_ND31-DONG'!W93/1000000</f>
        <v>0</v>
      </c>
      <c r="X94" s="67">
        <f>+'54_ND31-DONG'!X93/1000000</f>
        <v>0</v>
      </c>
      <c r="Y94" s="67">
        <f>+'54_ND31-DONG'!Y93/1000000</f>
        <v>0</v>
      </c>
      <c r="Z94" s="67">
        <f>+'54_ND31-DONG'!Z93/1000000</f>
        <v>0</v>
      </c>
      <c r="AA94" s="67">
        <f>+'54_ND31-DONG'!AA93/1000000</f>
        <v>0</v>
      </c>
      <c r="AB94" s="64">
        <f t="shared" si="5"/>
        <v>1</v>
      </c>
      <c r="AC94" s="64"/>
      <c r="AD94" s="64">
        <f t="shared" si="6"/>
        <v>1</v>
      </c>
      <c r="AE94" s="64"/>
      <c r="AF94" s="64"/>
      <c r="AG94" s="64"/>
      <c r="AH94" s="65"/>
      <c r="AI94" s="20"/>
      <c r="AJ94" s="20"/>
      <c r="AK94" s="20"/>
    </row>
    <row r="95" spans="1:45" x14ac:dyDescent="0.3">
      <c r="A95" s="16">
        <v>82</v>
      </c>
      <c r="B95" s="72" t="s">
        <v>154</v>
      </c>
      <c r="C95" s="67">
        <f>+'54_ND31-DONG'!C94/1000000</f>
        <v>5000</v>
      </c>
      <c r="D95" s="67">
        <f>+'54_ND31-DONG'!D94/1000000</f>
        <v>0</v>
      </c>
      <c r="E95" s="67">
        <f>+'54_ND31-DONG'!E94/1000000</f>
        <v>5000</v>
      </c>
      <c r="F95" s="67">
        <f>+'54_ND31-DONG'!F94/1000000</f>
        <v>0</v>
      </c>
      <c r="G95" s="67">
        <f>+'54_ND31-DONG'!G94/1000000</f>
        <v>0</v>
      </c>
      <c r="H95" s="67">
        <f>+'54_ND31-DONG'!H94/1000000</f>
        <v>0</v>
      </c>
      <c r="I95" s="67">
        <f>+'54_ND31-DONG'!I94/1000000</f>
        <v>0</v>
      </c>
      <c r="J95" s="67">
        <f>+'54_ND31-DONG'!J94/1000000</f>
        <v>0</v>
      </c>
      <c r="K95" s="67">
        <f>+'54_ND31-DONG'!K94/1000000</f>
        <v>0</v>
      </c>
      <c r="L95" s="67">
        <f>+'54_ND31-DONG'!L94/1000000</f>
        <v>0</v>
      </c>
      <c r="M95" s="67">
        <f>+'54_ND31-DONG'!M94/1000000</f>
        <v>0</v>
      </c>
      <c r="N95" s="67">
        <f>+'54_ND31-DONG'!N94/1000000</f>
        <v>5000</v>
      </c>
      <c r="O95" s="67">
        <f>+'54_ND31-DONG'!O94/1000000</f>
        <v>0</v>
      </c>
      <c r="P95" s="67">
        <f>+'54_ND31-DONG'!P94/1000000</f>
        <v>5000</v>
      </c>
      <c r="Q95" s="67">
        <f>+'54_ND31-DONG'!Q94/1000000</f>
        <v>0</v>
      </c>
      <c r="R95" s="67">
        <f>+'54_ND31-DONG'!R94/1000000</f>
        <v>0</v>
      </c>
      <c r="S95" s="67">
        <f>+'54_ND31-DONG'!S94/1000000</f>
        <v>0</v>
      </c>
      <c r="T95" s="67">
        <f>+'54_ND31-DONG'!T94/1000000</f>
        <v>0</v>
      </c>
      <c r="U95" s="67">
        <f>+'54_ND31-DONG'!U94/1000000</f>
        <v>0</v>
      </c>
      <c r="V95" s="67">
        <f>+'54_ND31-DONG'!V94/1000000</f>
        <v>0</v>
      </c>
      <c r="W95" s="67">
        <f>+'54_ND31-DONG'!W94/1000000</f>
        <v>0</v>
      </c>
      <c r="X95" s="67">
        <f>+'54_ND31-DONG'!X94/1000000</f>
        <v>0</v>
      </c>
      <c r="Y95" s="67">
        <f>+'54_ND31-DONG'!Y94/1000000</f>
        <v>0</v>
      </c>
      <c r="Z95" s="67">
        <f>+'54_ND31-DONG'!Z94/1000000</f>
        <v>0</v>
      </c>
      <c r="AA95" s="67">
        <f>+'54_ND31-DONG'!AA94/1000000</f>
        <v>0</v>
      </c>
      <c r="AB95" s="64">
        <f t="shared" si="5"/>
        <v>1</v>
      </c>
      <c r="AC95" s="64"/>
      <c r="AD95" s="64">
        <f t="shared" si="6"/>
        <v>1</v>
      </c>
      <c r="AE95" s="64"/>
      <c r="AF95" s="64"/>
      <c r="AG95" s="64"/>
      <c r="AH95" s="65"/>
      <c r="AI95" s="20"/>
      <c r="AJ95" s="20"/>
      <c r="AK95" s="20"/>
    </row>
    <row r="96" spans="1:45" ht="34.6" x14ac:dyDescent="0.3">
      <c r="A96" s="16">
        <v>83</v>
      </c>
      <c r="B96" s="72" t="s">
        <v>155</v>
      </c>
      <c r="C96" s="67">
        <f>+'54_ND31-DONG'!C95/1000000</f>
        <v>1500</v>
      </c>
      <c r="D96" s="67">
        <f>+'54_ND31-DONG'!D95/1000000</f>
        <v>0</v>
      </c>
      <c r="E96" s="67">
        <f>+'54_ND31-DONG'!E95/1000000</f>
        <v>1500</v>
      </c>
      <c r="F96" s="67">
        <f>+'54_ND31-DONG'!F95/1000000</f>
        <v>0</v>
      </c>
      <c r="G96" s="67">
        <f>+'54_ND31-DONG'!G95/1000000</f>
        <v>0</v>
      </c>
      <c r="H96" s="67">
        <f>+'54_ND31-DONG'!H95/1000000</f>
        <v>0</v>
      </c>
      <c r="I96" s="67">
        <f>+'54_ND31-DONG'!I95/1000000</f>
        <v>0</v>
      </c>
      <c r="J96" s="67">
        <f>+'54_ND31-DONG'!J95/1000000</f>
        <v>0</v>
      </c>
      <c r="K96" s="67">
        <f>+'54_ND31-DONG'!K95/1000000</f>
        <v>0</v>
      </c>
      <c r="L96" s="67">
        <f>+'54_ND31-DONG'!L95/1000000</f>
        <v>0</v>
      </c>
      <c r="M96" s="67">
        <f>+'54_ND31-DONG'!M95/1000000</f>
        <v>0</v>
      </c>
      <c r="N96" s="67">
        <f>+'54_ND31-DONG'!N95/1000000</f>
        <v>1500</v>
      </c>
      <c r="O96" s="67">
        <f>+'54_ND31-DONG'!O95/1000000</f>
        <v>0</v>
      </c>
      <c r="P96" s="67">
        <f>+'54_ND31-DONG'!P95/1000000</f>
        <v>1500</v>
      </c>
      <c r="Q96" s="67">
        <f>+'54_ND31-DONG'!Q95/1000000</f>
        <v>0</v>
      </c>
      <c r="R96" s="67">
        <f>+'54_ND31-DONG'!R95/1000000</f>
        <v>0</v>
      </c>
      <c r="S96" s="67">
        <f>+'54_ND31-DONG'!S95/1000000</f>
        <v>0</v>
      </c>
      <c r="T96" s="67">
        <f>+'54_ND31-DONG'!T95/1000000</f>
        <v>0</v>
      </c>
      <c r="U96" s="67">
        <f>+'54_ND31-DONG'!U95/1000000</f>
        <v>0</v>
      </c>
      <c r="V96" s="67">
        <f>+'54_ND31-DONG'!V95/1000000</f>
        <v>0</v>
      </c>
      <c r="W96" s="67">
        <f>+'54_ND31-DONG'!W95/1000000</f>
        <v>0</v>
      </c>
      <c r="X96" s="67">
        <f>+'54_ND31-DONG'!X95/1000000</f>
        <v>0</v>
      </c>
      <c r="Y96" s="67">
        <f>+'54_ND31-DONG'!Y95/1000000</f>
        <v>0</v>
      </c>
      <c r="Z96" s="67">
        <f>+'54_ND31-DONG'!Z95/1000000</f>
        <v>0</v>
      </c>
      <c r="AA96" s="67">
        <f>+'54_ND31-DONG'!AA95/1000000</f>
        <v>0</v>
      </c>
      <c r="AB96" s="64">
        <f t="shared" si="5"/>
        <v>1</v>
      </c>
      <c r="AC96" s="64"/>
      <c r="AD96" s="64">
        <f t="shared" si="6"/>
        <v>1</v>
      </c>
      <c r="AE96" s="64"/>
      <c r="AF96" s="64"/>
      <c r="AG96" s="64"/>
      <c r="AH96" s="65"/>
      <c r="AI96" s="20"/>
      <c r="AJ96" s="20"/>
      <c r="AK96" s="20"/>
    </row>
    <row r="97" spans="1:37" ht="34.6" x14ac:dyDescent="0.3">
      <c r="A97" s="16">
        <v>84</v>
      </c>
      <c r="B97" s="72" t="s">
        <v>156</v>
      </c>
      <c r="C97" s="67">
        <f>+'54_ND31-DONG'!C96/1000000</f>
        <v>3000</v>
      </c>
      <c r="D97" s="67">
        <f>+'54_ND31-DONG'!D96/1000000</f>
        <v>0</v>
      </c>
      <c r="E97" s="67">
        <f>+'54_ND31-DONG'!E96/1000000</f>
        <v>3000</v>
      </c>
      <c r="F97" s="67">
        <f>+'54_ND31-DONG'!F96/1000000</f>
        <v>0</v>
      </c>
      <c r="G97" s="67">
        <f>+'54_ND31-DONG'!G96/1000000</f>
        <v>0</v>
      </c>
      <c r="H97" s="67">
        <f>+'54_ND31-DONG'!H96/1000000</f>
        <v>0</v>
      </c>
      <c r="I97" s="67">
        <f>+'54_ND31-DONG'!I96/1000000</f>
        <v>0</v>
      </c>
      <c r="J97" s="67">
        <f>+'54_ND31-DONG'!J96/1000000</f>
        <v>0</v>
      </c>
      <c r="K97" s="67">
        <f>+'54_ND31-DONG'!K96/1000000</f>
        <v>0</v>
      </c>
      <c r="L97" s="67">
        <f>+'54_ND31-DONG'!L96/1000000</f>
        <v>0</v>
      </c>
      <c r="M97" s="67">
        <f>+'54_ND31-DONG'!M96/1000000</f>
        <v>0</v>
      </c>
      <c r="N97" s="67">
        <f>+'54_ND31-DONG'!N96/1000000</f>
        <v>3000</v>
      </c>
      <c r="O97" s="67">
        <f>+'54_ND31-DONG'!O96/1000000</f>
        <v>0</v>
      </c>
      <c r="P97" s="67">
        <f>+'54_ND31-DONG'!P96/1000000</f>
        <v>3000</v>
      </c>
      <c r="Q97" s="67">
        <f>+'54_ND31-DONG'!Q96/1000000</f>
        <v>0</v>
      </c>
      <c r="R97" s="67">
        <f>+'54_ND31-DONG'!R96/1000000</f>
        <v>0</v>
      </c>
      <c r="S97" s="67">
        <f>+'54_ND31-DONG'!S96/1000000</f>
        <v>0</v>
      </c>
      <c r="T97" s="67">
        <f>+'54_ND31-DONG'!T96/1000000</f>
        <v>0</v>
      </c>
      <c r="U97" s="67">
        <f>+'54_ND31-DONG'!U96/1000000</f>
        <v>0</v>
      </c>
      <c r="V97" s="67">
        <f>+'54_ND31-DONG'!V96/1000000</f>
        <v>0</v>
      </c>
      <c r="W97" s="67">
        <f>+'54_ND31-DONG'!W96/1000000</f>
        <v>0</v>
      </c>
      <c r="X97" s="67">
        <f>+'54_ND31-DONG'!X96/1000000</f>
        <v>0</v>
      </c>
      <c r="Y97" s="67">
        <f>+'54_ND31-DONG'!Y96/1000000</f>
        <v>0</v>
      </c>
      <c r="Z97" s="67">
        <f>+'54_ND31-DONG'!Z96/1000000</f>
        <v>0</v>
      </c>
      <c r="AA97" s="67">
        <f>+'54_ND31-DONG'!AA96/1000000</f>
        <v>0</v>
      </c>
      <c r="AB97" s="64">
        <f t="shared" si="5"/>
        <v>1</v>
      </c>
      <c r="AC97" s="64"/>
      <c r="AD97" s="64">
        <f t="shared" si="6"/>
        <v>1</v>
      </c>
      <c r="AE97" s="64"/>
      <c r="AF97" s="64"/>
      <c r="AG97" s="64"/>
      <c r="AH97" s="65"/>
      <c r="AI97" s="20"/>
      <c r="AJ97" s="20"/>
      <c r="AK97" s="20"/>
    </row>
    <row r="98" spans="1:37" s="47" customFormat="1" ht="34.6" x14ac:dyDescent="0.3">
      <c r="A98" s="16">
        <v>85</v>
      </c>
      <c r="B98" s="72" t="s">
        <v>157</v>
      </c>
      <c r="C98" s="67">
        <f>+'54_ND31-DONG'!C97/1000000</f>
        <v>2000</v>
      </c>
      <c r="D98" s="67">
        <f>+'54_ND31-DONG'!D97/1000000</f>
        <v>0</v>
      </c>
      <c r="E98" s="67">
        <f>+'54_ND31-DONG'!E97/1000000</f>
        <v>2000</v>
      </c>
      <c r="F98" s="67">
        <f>+'54_ND31-DONG'!F97/1000000</f>
        <v>0</v>
      </c>
      <c r="G98" s="67">
        <f>+'54_ND31-DONG'!G97/1000000</f>
        <v>0</v>
      </c>
      <c r="H98" s="67">
        <f>+'54_ND31-DONG'!H97/1000000</f>
        <v>0</v>
      </c>
      <c r="I98" s="67">
        <f>+'54_ND31-DONG'!I97/1000000</f>
        <v>0</v>
      </c>
      <c r="J98" s="67">
        <f>+'54_ND31-DONG'!J97/1000000</f>
        <v>0</v>
      </c>
      <c r="K98" s="67">
        <f>+'54_ND31-DONG'!K97/1000000</f>
        <v>0</v>
      </c>
      <c r="L98" s="67">
        <f>+'54_ND31-DONG'!L97/1000000</f>
        <v>0</v>
      </c>
      <c r="M98" s="67">
        <f>+'54_ND31-DONG'!M97/1000000</f>
        <v>0</v>
      </c>
      <c r="N98" s="67">
        <f>+'54_ND31-DONG'!N97/1000000</f>
        <v>2000</v>
      </c>
      <c r="O98" s="67">
        <f>+'54_ND31-DONG'!O97/1000000</f>
        <v>0</v>
      </c>
      <c r="P98" s="67">
        <f>+'54_ND31-DONG'!P97/1000000</f>
        <v>2000</v>
      </c>
      <c r="Q98" s="67">
        <f>+'54_ND31-DONG'!Q97/1000000</f>
        <v>0</v>
      </c>
      <c r="R98" s="67">
        <f>+'54_ND31-DONG'!R97/1000000</f>
        <v>0</v>
      </c>
      <c r="S98" s="67">
        <f>+'54_ND31-DONG'!S97/1000000</f>
        <v>0</v>
      </c>
      <c r="T98" s="67">
        <f>+'54_ND31-DONG'!T97/1000000</f>
        <v>0</v>
      </c>
      <c r="U98" s="67">
        <f>+'54_ND31-DONG'!U97/1000000</f>
        <v>0</v>
      </c>
      <c r="V98" s="67">
        <f>+'54_ND31-DONG'!V97/1000000</f>
        <v>0</v>
      </c>
      <c r="W98" s="67">
        <f>+'54_ND31-DONG'!W97/1000000</f>
        <v>0</v>
      </c>
      <c r="X98" s="67">
        <f>+'54_ND31-DONG'!X97/1000000</f>
        <v>0</v>
      </c>
      <c r="Y98" s="67">
        <f>+'54_ND31-DONG'!Y97/1000000</f>
        <v>0</v>
      </c>
      <c r="Z98" s="67">
        <f>+'54_ND31-DONG'!Z97/1000000</f>
        <v>0</v>
      </c>
      <c r="AA98" s="67">
        <f>+'54_ND31-DONG'!AA97/1000000</f>
        <v>0</v>
      </c>
      <c r="AB98" s="64">
        <f t="shared" si="5"/>
        <v>1</v>
      </c>
      <c r="AC98" s="64"/>
      <c r="AD98" s="64">
        <f t="shared" si="6"/>
        <v>1</v>
      </c>
      <c r="AE98" s="64"/>
      <c r="AF98" s="64"/>
      <c r="AG98" s="64"/>
      <c r="AH98" s="65"/>
      <c r="AI98" s="20"/>
      <c r="AJ98" s="20"/>
      <c r="AK98" s="20"/>
    </row>
    <row r="99" spans="1:37" s="47" customFormat="1" x14ac:dyDescent="0.3">
      <c r="A99" s="16">
        <v>86</v>
      </c>
      <c r="B99" s="72" t="s">
        <v>158</v>
      </c>
      <c r="C99" s="67">
        <f>+'54_ND31-DONG'!C98/1000000</f>
        <v>3000</v>
      </c>
      <c r="D99" s="67">
        <f>+'54_ND31-DONG'!D98/1000000</f>
        <v>0</v>
      </c>
      <c r="E99" s="67">
        <f>+'54_ND31-DONG'!E98/1000000</f>
        <v>3000</v>
      </c>
      <c r="F99" s="67">
        <f>+'54_ND31-DONG'!F98/1000000</f>
        <v>0</v>
      </c>
      <c r="G99" s="67">
        <f>+'54_ND31-DONG'!G98/1000000</f>
        <v>0</v>
      </c>
      <c r="H99" s="67">
        <f>+'54_ND31-DONG'!H98/1000000</f>
        <v>0</v>
      </c>
      <c r="I99" s="67">
        <f>+'54_ND31-DONG'!I98/1000000</f>
        <v>0</v>
      </c>
      <c r="J99" s="67">
        <f>+'54_ND31-DONG'!J98/1000000</f>
        <v>0</v>
      </c>
      <c r="K99" s="67">
        <f>+'54_ND31-DONG'!K98/1000000</f>
        <v>0</v>
      </c>
      <c r="L99" s="67">
        <f>+'54_ND31-DONG'!L98/1000000</f>
        <v>0</v>
      </c>
      <c r="M99" s="67">
        <f>+'54_ND31-DONG'!M98/1000000</f>
        <v>0</v>
      </c>
      <c r="N99" s="67">
        <f>+'54_ND31-DONG'!N98/1000000</f>
        <v>3000</v>
      </c>
      <c r="O99" s="67">
        <f>+'54_ND31-DONG'!O98/1000000</f>
        <v>0</v>
      </c>
      <c r="P99" s="67">
        <f>+'54_ND31-DONG'!P98/1000000</f>
        <v>3000</v>
      </c>
      <c r="Q99" s="67">
        <f>+'54_ND31-DONG'!Q98/1000000</f>
        <v>0</v>
      </c>
      <c r="R99" s="67">
        <f>+'54_ND31-DONG'!R98/1000000</f>
        <v>0</v>
      </c>
      <c r="S99" s="67">
        <f>+'54_ND31-DONG'!S98/1000000</f>
        <v>0</v>
      </c>
      <c r="T99" s="67">
        <f>+'54_ND31-DONG'!T98/1000000</f>
        <v>0</v>
      </c>
      <c r="U99" s="67">
        <f>+'54_ND31-DONG'!U98/1000000</f>
        <v>0</v>
      </c>
      <c r="V99" s="67">
        <f>+'54_ND31-DONG'!V98/1000000</f>
        <v>0</v>
      </c>
      <c r="W99" s="67">
        <f>+'54_ND31-DONG'!W98/1000000</f>
        <v>0</v>
      </c>
      <c r="X99" s="67">
        <f>+'54_ND31-DONG'!X98/1000000</f>
        <v>0</v>
      </c>
      <c r="Y99" s="67">
        <f>+'54_ND31-DONG'!Y98/1000000</f>
        <v>0</v>
      </c>
      <c r="Z99" s="67">
        <f>+'54_ND31-DONG'!Z98/1000000</f>
        <v>0</v>
      </c>
      <c r="AA99" s="67">
        <f>+'54_ND31-DONG'!AA98/1000000</f>
        <v>0</v>
      </c>
      <c r="AB99" s="64">
        <f t="shared" si="5"/>
        <v>1</v>
      </c>
      <c r="AC99" s="64"/>
      <c r="AD99" s="64">
        <f t="shared" si="6"/>
        <v>1</v>
      </c>
      <c r="AE99" s="64"/>
      <c r="AF99" s="64"/>
      <c r="AG99" s="64"/>
      <c r="AH99" s="65"/>
      <c r="AI99" s="20"/>
      <c r="AJ99" s="20"/>
      <c r="AK99" s="20"/>
    </row>
    <row r="100" spans="1:37" s="47" customFormat="1" x14ac:dyDescent="0.3">
      <c r="A100" s="16">
        <v>87</v>
      </c>
      <c r="B100" s="72" t="s">
        <v>159</v>
      </c>
      <c r="C100" s="67">
        <f>+'54_ND31-DONG'!C99/1000000</f>
        <v>3000</v>
      </c>
      <c r="D100" s="67">
        <f>+'54_ND31-DONG'!D99/1000000</f>
        <v>0</v>
      </c>
      <c r="E100" s="67">
        <f>+'54_ND31-DONG'!E99/1000000</f>
        <v>3000</v>
      </c>
      <c r="F100" s="67">
        <f>+'54_ND31-DONG'!F99/1000000</f>
        <v>0</v>
      </c>
      <c r="G100" s="67">
        <f>+'54_ND31-DONG'!G99/1000000</f>
        <v>0</v>
      </c>
      <c r="H100" s="67">
        <f>+'54_ND31-DONG'!H99/1000000</f>
        <v>0</v>
      </c>
      <c r="I100" s="67">
        <f>+'54_ND31-DONG'!I99/1000000</f>
        <v>0</v>
      </c>
      <c r="J100" s="67">
        <f>+'54_ND31-DONG'!J99/1000000</f>
        <v>0</v>
      </c>
      <c r="K100" s="67">
        <f>+'54_ND31-DONG'!K99/1000000</f>
        <v>0</v>
      </c>
      <c r="L100" s="67">
        <f>+'54_ND31-DONG'!L99/1000000</f>
        <v>0</v>
      </c>
      <c r="M100" s="67">
        <f>+'54_ND31-DONG'!M99/1000000</f>
        <v>0</v>
      </c>
      <c r="N100" s="67">
        <f>+'54_ND31-DONG'!N99/1000000</f>
        <v>3000</v>
      </c>
      <c r="O100" s="67">
        <f>+'54_ND31-DONG'!O99/1000000</f>
        <v>0</v>
      </c>
      <c r="P100" s="67">
        <f>+'54_ND31-DONG'!P99/1000000</f>
        <v>3000</v>
      </c>
      <c r="Q100" s="67">
        <f>+'54_ND31-DONG'!Q99/1000000</f>
        <v>0</v>
      </c>
      <c r="R100" s="67">
        <f>+'54_ND31-DONG'!R99/1000000</f>
        <v>0</v>
      </c>
      <c r="S100" s="67">
        <f>+'54_ND31-DONG'!S99/1000000</f>
        <v>0</v>
      </c>
      <c r="T100" s="67">
        <f>+'54_ND31-DONG'!T99/1000000</f>
        <v>0</v>
      </c>
      <c r="U100" s="67">
        <f>+'54_ND31-DONG'!U99/1000000</f>
        <v>0</v>
      </c>
      <c r="V100" s="67">
        <f>+'54_ND31-DONG'!V99/1000000</f>
        <v>0</v>
      </c>
      <c r="W100" s="67">
        <f>+'54_ND31-DONG'!W99/1000000</f>
        <v>0</v>
      </c>
      <c r="X100" s="67">
        <f>+'54_ND31-DONG'!X99/1000000</f>
        <v>0</v>
      </c>
      <c r="Y100" s="67">
        <f>+'54_ND31-DONG'!Y99/1000000</f>
        <v>0</v>
      </c>
      <c r="Z100" s="67">
        <f>+'54_ND31-DONG'!Z99/1000000</f>
        <v>0</v>
      </c>
      <c r="AA100" s="67">
        <f>+'54_ND31-DONG'!AA99/1000000</f>
        <v>0</v>
      </c>
      <c r="AB100" s="64">
        <f t="shared" si="5"/>
        <v>1</v>
      </c>
      <c r="AC100" s="64"/>
      <c r="AD100" s="64">
        <f t="shared" si="6"/>
        <v>1</v>
      </c>
      <c r="AE100" s="64"/>
      <c r="AF100" s="64"/>
      <c r="AG100" s="64"/>
      <c r="AH100" s="65"/>
      <c r="AI100" s="20"/>
      <c r="AJ100" s="20"/>
      <c r="AK100" s="20"/>
    </row>
    <row r="101" spans="1:37" s="47" customFormat="1" ht="34.6" x14ac:dyDescent="0.3">
      <c r="A101" s="16">
        <v>88</v>
      </c>
      <c r="B101" s="72" t="s">
        <v>160</v>
      </c>
      <c r="C101" s="67">
        <f>+'54_ND31-DONG'!C100/1000000</f>
        <v>1500</v>
      </c>
      <c r="D101" s="67">
        <f>+'54_ND31-DONG'!D100/1000000</f>
        <v>0</v>
      </c>
      <c r="E101" s="67">
        <f>+'54_ND31-DONG'!E100/1000000</f>
        <v>1500</v>
      </c>
      <c r="F101" s="67">
        <f>+'54_ND31-DONG'!F100/1000000</f>
        <v>0</v>
      </c>
      <c r="G101" s="67">
        <f>+'54_ND31-DONG'!G100/1000000</f>
        <v>0</v>
      </c>
      <c r="H101" s="67">
        <f>+'54_ND31-DONG'!H100/1000000</f>
        <v>0</v>
      </c>
      <c r="I101" s="67">
        <f>+'54_ND31-DONG'!I100/1000000</f>
        <v>0</v>
      </c>
      <c r="J101" s="67">
        <f>+'54_ND31-DONG'!J100/1000000</f>
        <v>0</v>
      </c>
      <c r="K101" s="67">
        <f>+'54_ND31-DONG'!K100/1000000</f>
        <v>0</v>
      </c>
      <c r="L101" s="67">
        <f>+'54_ND31-DONG'!L100/1000000</f>
        <v>0</v>
      </c>
      <c r="M101" s="67">
        <f>+'54_ND31-DONG'!M100/1000000</f>
        <v>0</v>
      </c>
      <c r="N101" s="67">
        <f>+'54_ND31-DONG'!N100/1000000</f>
        <v>1500</v>
      </c>
      <c r="O101" s="67">
        <f>+'54_ND31-DONG'!O100/1000000</f>
        <v>0</v>
      </c>
      <c r="P101" s="67">
        <f>+'54_ND31-DONG'!P100/1000000</f>
        <v>1500</v>
      </c>
      <c r="Q101" s="67">
        <f>+'54_ND31-DONG'!Q100/1000000</f>
        <v>0</v>
      </c>
      <c r="R101" s="67">
        <f>+'54_ND31-DONG'!R100/1000000</f>
        <v>0</v>
      </c>
      <c r="S101" s="67">
        <f>+'54_ND31-DONG'!S100/1000000</f>
        <v>0</v>
      </c>
      <c r="T101" s="67">
        <f>+'54_ND31-DONG'!T100/1000000</f>
        <v>0</v>
      </c>
      <c r="U101" s="67">
        <f>+'54_ND31-DONG'!U100/1000000</f>
        <v>0</v>
      </c>
      <c r="V101" s="67">
        <f>+'54_ND31-DONG'!V100/1000000</f>
        <v>0</v>
      </c>
      <c r="W101" s="67">
        <f>+'54_ND31-DONG'!W100/1000000</f>
        <v>0</v>
      </c>
      <c r="X101" s="67">
        <f>+'54_ND31-DONG'!X100/1000000</f>
        <v>0</v>
      </c>
      <c r="Y101" s="67">
        <f>+'54_ND31-DONG'!Y100/1000000</f>
        <v>0</v>
      </c>
      <c r="Z101" s="67">
        <f>+'54_ND31-DONG'!Z100/1000000</f>
        <v>0</v>
      </c>
      <c r="AA101" s="67">
        <f>+'54_ND31-DONG'!AA100/1000000</f>
        <v>0</v>
      </c>
      <c r="AB101" s="64">
        <f t="shared" si="5"/>
        <v>1</v>
      </c>
      <c r="AC101" s="64"/>
      <c r="AD101" s="64">
        <f t="shared" si="6"/>
        <v>1</v>
      </c>
      <c r="AE101" s="64"/>
      <c r="AF101" s="64"/>
      <c r="AG101" s="64"/>
      <c r="AH101" s="65"/>
      <c r="AI101" s="20"/>
      <c r="AJ101" s="20"/>
      <c r="AK101" s="20"/>
    </row>
    <row r="102" spans="1:37" s="47" customFormat="1" ht="34.6" x14ac:dyDescent="0.3">
      <c r="A102" s="16">
        <v>89</v>
      </c>
      <c r="B102" s="72" t="s">
        <v>161</v>
      </c>
      <c r="C102" s="67">
        <f>+'54_ND31-DONG'!C101/1000000</f>
        <v>3000</v>
      </c>
      <c r="D102" s="67">
        <f>+'54_ND31-DONG'!D101/1000000</f>
        <v>0</v>
      </c>
      <c r="E102" s="67">
        <f>+'54_ND31-DONG'!E101/1000000</f>
        <v>3000</v>
      </c>
      <c r="F102" s="67">
        <f>+'54_ND31-DONG'!F101/1000000</f>
        <v>0</v>
      </c>
      <c r="G102" s="67">
        <f>+'54_ND31-DONG'!G101/1000000</f>
        <v>0</v>
      </c>
      <c r="H102" s="67">
        <f>+'54_ND31-DONG'!H101/1000000</f>
        <v>0</v>
      </c>
      <c r="I102" s="67">
        <f>+'54_ND31-DONG'!I101/1000000</f>
        <v>0</v>
      </c>
      <c r="J102" s="67">
        <f>+'54_ND31-DONG'!J101/1000000</f>
        <v>0</v>
      </c>
      <c r="K102" s="67">
        <f>+'54_ND31-DONG'!K101/1000000</f>
        <v>0</v>
      </c>
      <c r="L102" s="67">
        <f>+'54_ND31-DONG'!L101/1000000</f>
        <v>0</v>
      </c>
      <c r="M102" s="67">
        <f>+'54_ND31-DONG'!M101/1000000</f>
        <v>0</v>
      </c>
      <c r="N102" s="67">
        <f>+'54_ND31-DONG'!N101/1000000</f>
        <v>3000</v>
      </c>
      <c r="O102" s="67">
        <f>+'54_ND31-DONG'!O101/1000000</f>
        <v>0</v>
      </c>
      <c r="P102" s="67">
        <f>+'54_ND31-DONG'!P101/1000000</f>
        <v>3000</v>
      </c>
      <c r="Q102" s="67">
        <f>+'54_ND31-DONG'!Q101/1000000</f>
        <v>0</v>
      </c>
      <c r="R102" s="67">
        <f>+'54_ND31-DONG'!R101/1000000</f>
        <v>0</v>
      </c>
      <c r="S102" s="67">
        <f>+'54_ND31-DONG'!S101/1000000</f>
        <v>0</v>
      </c>
      <c r="T102" s="67">
        <f>+'54_ND31-DONG'!T101/1000000</f>
        <v>0</v>
      </c>
      <c r="U102" s="67">
        <f>+'54_ND31-DONG'!U101/1000000</f>
        <v>0</v>
      </c>
      <c r="V102" s="67">
        <f>+'54_ND31-DONG'!V101/1000000</f>
        <v>0</v>
      </c>
      <c r="W102" s="67">
        <f>+'54_ND31-DONG'!W101/1000000</f>
        <v>0</v>
      </c>
      <c r="X102" s="67">
        <f>+'54_ND31-DONG'!X101/1000000</f>
        <v>0</v>
      </c>
      <c r="Y102" s="67">
        <f>+'54_ND31-DONG'!Y101/1000000</f>
        <v>0</v>
      </c>
      <c r="Z102" s="67">
        <f>+'54_ND31-DONG'!Z101/1000000</f>
        <v>0</v>
      </c>
      <c r="AA102" s="67">
        <f>+'54_ND31-DONG'!AA101/1000000</f>
        <v>0</v>
      </c>
      <c r="AB102" s="64">
        <f t="shared" si="5"/>
        <v>1</v>
      </c>
      <c r="AC102" s="64"/>
      <c r="AD102" s="64">
        <f t="shared" si="6"/>
        <v>1</v>
      </c>
      <c r="AE102" s="64"/>
      <c r="AF102" s="64"/>
      <c r="AG102" s="64"/>
      <c r="AH102" s="65"/>
      <c r="AI102" s="20"/>
      <c r="AJ102" s="20"/>
      <c r="AK102" s="20"/>
    </row>
    <row r="103" spans="1:37" s="47" customFormat="1" x14ac:dyDescent="0.3">
      <c r="A103" s="16">
        <v>90</v>
      </c>
      <c r="B103" s="72" t="s">
        <v>162</v>
      </c>
      <c r="C103" s="67">
        <f>+'54_ND31-DONG'!C102/1000000</f>
        <v>3000</v>
      </c>
      <c r="D103" s="67">
        <f>+'54_ND31-DONG'!D102/1000000</f>
        <v>0</v>
      </c>
      <c r="E103" s="67">
        <f>+'54_ND31-DONG'!E102/1000000</f>
        <v>3000</v>
      </c>
      <c r="F103" s="67">
        <f>+'54_ND31-DONG'!F102/1000000</f>
        <v>0</v>
      </c>
      <c r="G103" s="67">
        <f>+'54_ND31-DONG'!G102/1000000</f>
        <v>0</v>
      </c>
      <c r="H103" s="67">
        <f>+'54_ND31-DONG'!H102/1000000</f>
        <v>0</v>
      </c>
      <c r="I103" s="67">
        <f>+'54_ND31-DONG'!I102/1000000</f>
        <v>0</v>
      </c>
      <c r="J103" s="67">
        <f>+'54_ND31-DONG'!J102/1000000</f>
        <v>0</v>
      </c>
      <c r="K103" s="67">
        <f>+'54_ND31-DONG'!K102/1000000</f>
        <v>0</v>
      </c>
      <c r="L103" s="67">
        <f>+'54_ND31-DONG'!L102/1000000</f>
        <v>0</v>
      </c>
      <c r="M103" s="67">
        <f>+'54_ND31-DONG'!M102/1000000</f>
        <v>0</v>
      </c>
      <c r="N103" s="67">
        <f>+'54_ND31-DONG'!N102/1000000</f>
        <v>3000</v>
      </c>
      <c r="O103" s="67">
        <f>+'54_ND31-DONG'!O102/1000000</f>
        <v>0</v>
      </c>
      <c r="P103" s="67">
        <f>+'54_ND31-DONG'!P102/1000000</f>
        <v>3000</v>
      </c>
      <c r="Q103" s="67">
        <f>+'54_ND31-DONG'!Q102/1000000</f>
        <v>0</v>
      </c>
      <c r="R103" s="67">
        <f>+'54_ND31-DONG'!R102/1000000</f>
        <v>0</v>
      </c>
      <c r="S103" s="67">
        <f>+'54_ND31-DONG'!S102/1000000</f>
        <v>0</v>
      </c>
      <c r="T103" s="67">
        <f>+'54_ND31-DONG'!T102/1000000</f>
        <v>0</v>
      </c>
      <c r="U103" s="67">
        <f>+'54_ND31-DONG'!U102/1000000</f>
        <v>0</v>
      </c>
      <c r="V103" s="67">
        <f>+'54_ND31-DONG'!V102/1000000</f>
        <v>0</v>
      </c>
      <c r="W103" s="67">
        <f>+'54_ND31-DONG'!W102/1000000</f>
        <v>0</v>
      </c>
      <c r="X103" s="67">
        <f>+'54_ND31-DONG'!X102/1000000</f>
        <v>0</v>
      </c>
      <c r="Y103" s="67">
        <f>+'54_ND31-DONG'!Y102/1000000</f>
        <v>0</v>
      </c>
      <c r="Z103" s="67">
        <f>+'54_ND31-DONG'!Z102/1000000</f>
        <v>0</v>
      </c>
      <c r="AA103" s="67">
        <f>+'54_ND31-DONG'!AA102/1000000</f>
        <v>0</v>
      </c>
      <c r="AB103" s="64">
        <f t="shared" si="5"/>
        <v>1</v>
      </c>
      <c r="AC103" s="64"/>
      <c r="AD103" s="64">
        <f t="shared" si="6"/>
        <v>1</v>
      </c>
      <c r="AE103" s="64"/>
      <c r="AF103" s="64"/>
      <c r="AG103" s="64"/>
      <c r="AH103" s="65"/>
      <c r="AI103" s="20"/>
      <c r="AJ103" s="20"/>
      <c r="AK103" s="20"/>
    </row>
    <row r="104" spans="1:37" s="47" customFormat="1" ht="34.6" x14ac:dyDescent="0.3">
      <c r="A104" s="16">
        <v>91</v>
      </c>
      <c r="B104" s="72" t="s">
        <v>63</v>
      </c>
      <c r="C104" s="67">
        <f>+'54_ND31-DONG'!C103/1000000</f>
        <v>939.84997499999997</v>
      </c>
      <c r="D104" s="67">
        <f>+'54_ND31-DONG'!D103/1000000</f>
        <v>0</v>
      </c>
      <c r="E104" s="67">
        <f>+'54_ND31-DONG'!E103/1000000</f>
        <v>939.84997499999997</v>
      </c>
      <c r="F104" s="67">
        <f>+'54_ND31-DONG'!F103/1000000</f>
        <v>0</v>
      </c>
      <c r="G104" s="67">
        <f>+'54_ND31-DONG'!G103/1000000</f>
        <v>0</v>
      </c>
      <c r="H104" s="67">
        <f>+'54_ND31-DONG'!H103/1000000</f>
        <v>0</v>
      </c>
      <c r="I104" s="67">
        <f>+'54_ND31-DONG'!I103/1000000</f>
        <v>0</v>
      </c>
      <c r="J104" s="67">
        <f>+'54_ND31-DONG'!J103/1000000</f>
        <v>0</v>
      </c>
      <c r="K104" s="67">
        <f>+'54_ND31-DONG'!K103/1000000</f>
        <v>0</v>
      </c>
      <c r="L104" s="67">
        <f>+'54_ND31-DONG'!L103/1000000</f>
        <v>0</v>
      </c>
      <c r="M104" s="67">
        <f>+'54_ND31-DONG'!M103/1000000</f>
        <v>0</v>
      </c>
      <c r="N104" s="67">
        <f>+'54_ND31-DONG'!N103/1000000</f>
        <v>939.84997499999997</v>
      </c>
      <c r="O104" s="67">
        <f>+'54_ND31-DONG'!O103/1000000</f>
        <v>0</v>
      </c>
      <c r="P104" s="67">
        <f>+'54_ND31-DONG'!P103/1000000</f>
        <v>939.84997499999997</v>
      </c>
      <c r="Q104" s="67">
        <f>+'54_ND31-DONG'!Q103/1000000</f>
        <v>0</v>
      </c>
      <c r="R104" s="67">
        <f>+'54_ND31-DONG'!R103/1000000</f>
        <v>0</v>
      </c>
      <c r="S104" s="67">
        <f>+'54_ND31-DONG'!S103/1000000</f>
        <v>0</v>
      </c>
      <c r="T104" s="67">
        <f>+'54_ND31-DONG'!T103/1000000</f>
        <v>0</v>
      </c>
      <c r="U104" s="67">
        <f>+'54_ND31-DONG'!U103/1000000</f>
        <v>0</v>
      </c>
      <c r="V104" s="67">
        <f>+'54_ND31-DONG'!V103/1000000</f>
        <v>0</v>
      </c>
      <c r="W104" s="67">
        <f>+'54_ND31-DONG'!W103/1000000</f>
        <v>0</v>
      </c>
      <c r="X104" s="67">
        <f>+'54_ND31-DONG'!X103/1000000</f>
        <v>0</v>
      </c>
      <c r="Y104" s="67">
        <f>+'54_ND31-DONG'!Y103/1000000</f>
        <v>0</v>
      </c>
      <c r="Z104" s="67">
        <f>+'54_ND31-DONG'!Z103/1000000</f>
        <v>0</v>
      </c>
      <c r="AA104" s="67">
        <f>+'54_ND31-DONG'!AA103/1000000</f>
        <v>0</v>
      </c>
      <c r="AB104" s="64">
        <f t="shared" si="5"/>
        <v>1</v>
      </c>
      <c r="AC104" s="64"/>
      <c r="AD104" s="64">
        <f t="shared" si="6"/>
        <v>1</v>
      </c>
      <c r="AE104" s="64"/>
      <c r="AF104" s="64"/>
      <c r="AG104" s="64"/>
      <c r="AH104" s="65"/>
      <c r="AI104" s="20"/>
      <c r="AJ104" s="20"/>
      <c r="AK104" s="20"/>
    </row>
    <row r="105" spans="1:37" s="47" customFormat="1" x14ac:dyDescent="0.3">
      <c r="A105" s="16">
        <v>92</v>
      </c>
      <c r="B105" s="72" t="s">
        <v>103</v>
      </c>
      <c r="C105" s="67">
        <f>+'54_ND31-DONG'!C104/1000000</f>
        <v>380.4</v>
      </c>
      <c r="D105" s="67">
        <f>+'54_ND31-DONG'!D104/1000000</f>
        <v>0</v>
      </c>
      <c r="E105" s="67">
        <f>+'54_ND31-DONG'!E104/1000000</f>
        <v>380.4</v>
      </c>
      <c r="F105" s="67">
        <f>+'54_ND31-DONG'!F104/1000000</f>
        <v>0</v>
      </c>
      <c r="G105" s="67">
        <f>+'54_ND31-DONG'!G104/1000000</f>
        <v>0</v>
      </c>
      <c r="H105" s="67">
        <f>+'54_ND31-DONG'!H104/1000000</f>
        <v>0</v>
      </c>
      <c r="I105" s="67">
        <f>+'54_ND31-DONG'!I104/1000000</f>
        <v>0</v>
      </c>
      <c r="J105" s="67">
        <f>+'54_ND31-DONG'!J104/1000000</f>
        <v>0</v>
      </c>
      <c r="K105" s="67">
        <f>+'54_ND31-DONG'!K104/1000000</f>
        <v>0</v>
      </c>
      <c r="L105" s="67">
        <f>+'54_ND31-DONG'!L104/1000000</f>
        <v>0</v>
      </c>
      <c r="M105" s="67">
        <f>+'54_ND31-DONG'!M104/1000000</f>
        <v>0</v>
      </c>
      <c r="N105" s="67">
        <f>+'54_ND31-DONG'!N104/1000000</f>
        <v>380.4</v>
      </c>
      <c r="O105" s="67">
        <f>+'54_ND31-DONG'!O104/1000000</f>
        <v>0</v>
      </c>
      <c r="P105" s="67">
        <f>+'54_ND31-DONG'!P104/1000000</f>
        <v>380.4</v>
      </c>
      <c r="Q105" s="67">
        <f>+'54_ND31-DONG'!Q104/1000000</f>
        <v>0</v>
      </c>
      <c r="R105" s="67">
        <f>+'54_ND31-DONG'!R104/1000000</f>
        <v>0</v>
      </c>
      <c r="S105" s="67">
        <f>+'54_ND31-DONG'!S104/1000000</f>
        <v>0</v>
      </c>
      <c r="T105" s="67">
        <f>+'54_ND31-DONG'!T104/1000000</f>
        <v>0</v>
      </c>
      <c r="U105" s="67">
        <f>+'54_ND31-DONG'!U104/1000000</f>
        <v>0</v>
      </c>
      <c r="V105" s="67">
        <f>+'54_ND31-DONG'!V104/1000000</f>
        <v>0</v>
      </c>
      <c r="W105" s="67">
        <f>+'54_ND31-DONG'!W104/1000000</f>
        <v>0</v>
      </c>
      <c r="X105" s="67">
        <f>+'54_ND31-DONG'!X104/1000000</f>
        <v>0</v>
      </c>
      <c r="Y105" s="67">
        <f>+'54_ND31-DONG'!Y104/1000000</f>
        <v>0</v>
      </c>
      <c r="Z105" s="67">
        <f>+'54_ND31-DONG'!Z104/1000000</f>
        <v>0</v>
      </c>
      <c r="AA105" s="67">
        <f>+'54_ND31-DONG'!AA104/1000000</f>
        <v>0</v>
      </c>
      <c r="AB105" s="64">
        <f t="shared" si="5"/>
        <v>1</v>
      </c>
      <c r="AC105" s="64"/>
      <c r="AD105" s="64">
        <f t="shared" si="6"/>
        <v>1</v>
      </c>
      <c r="AE105" s="64"/>
      <c r="AF105" s="64"/>
      <c r="AG105" s="64"/>
      <c r="AH105" s="65"/>
      <c r="AI105" s="20"/>
      <c r="AJ105" s="20"/>
      <c r="AK105" s="20"/>
    </row>
    <row r="106" spans="1:37" s="47" customFormat="1" ht="34.6" x14ac:dyDescent="0.3">
      <c r="A106" s="16">
        <v>93</v>
      </c>
      <c r="B106" s="72" t="s">
        <v>28</v>
      </c>
      <c r="C106" s="67">
        <f>+'54_ND31-DONG'!C105/1000000</f>
        <v>925.63199999999995</v>
      </c>
      <c r="D106" s="67">
        <f>+'54_ND31-DONG'!D105/1000000</f>
        <v>0</v>
      </c>
      <c r="E106" s="67">
        <f>+'54_ND31-DONG'!E105/1000000</f>
        <v>925.63199999999995</v>
      </c>
      <c r="F106" s="67">
        <f>+'54_ND31-DONG'!F105/1000000</f>
        <v>0</v>
      </c>
      <c r="G106" s="67">
        <f>+'54_ND31-DONG'!G105/1000000</f>
        <v>0</v>
      </c>
      <c r="H106" s="67">
        <f>+'54_ND31-DONG'!H105/1000000</f>
        <v>0</v>
      </c>
      <c r="I106" s="67">
        <f>+'54_ND31-DONG'!I105/1000000</f>
        <v>0</v>
      </c>
      <c r="J106" s="67">
        <f>+'54_ND31-DONG'!J105/1000000</f>
        <v>0</v>
      </c>
      <c r="K106" s="67">
        <f>+'54_ND31-DONG'!K105/1000000</f>
        <v>0</v>
      </c>
      <c r="L106" s="67">
        <f>+'54_ND31-DONG'!L105/1000000</f>
        <v>0</v>
      </c>
      <c r="M106" s="67">
        <f>+'54_ND31-DONG'!M105/1000000</f>
        <v>0</v>
      </c>
      <c r="N106" s="67">
        <f>+'54_ND31-DONG'!N105/1000000</f>
        <v>925.63199999999995</v>
      </c>
      <c r="O106" s="67">
        <f>+'54_ND31-DONG'!O105/1000000</f>
        <v>0</v>
      </c>
      <c r="P106" s="67">
        <f>+'54_ND31-DONG'!P105/1000000</f>
        <v>925.63199999999995</v>
      </c>
      <c r="Q106" s="67">
        <f>+'54_ND31-DONG'!Q105/1000000</f>
        <v>0</v>
      </c>
      <c r="R106" s="67">
        <f>+'54_ND31-DONG'!R105/1000000</f>
        <v>0</v>
      </c>
      <c r="S106" s="67">
        <f>+'54_ND31-DONG'!S105/1000000</f>
        <v>0</v>
      </c>
      <c r="T106" s="67">
        <f>+'54_ND31-DONG'!T105/1000000</f>
        <v>0</v>
      </c>
      <c r="U106" s="67">
        <f>+'54_ND31-DONG'!U105/1000000</f>
        <v>0</v>
      </c>
      <c r="V106" s="67">
        <f>+'54_ND31-DONG'!V105/1000000</f>
        <v>0</v>
      </c>
      <c r="W106" s="67">
        <f>+'54_ND31-DONG'!W105/1000000</f>
        <v>0</v>
      </c>
      <c r="X106" s="67">
        <f>+'54_ND31-DONG'!X105/1000000</f>
        <v>0</v>
      </c>
      <c r="Y106" s="67">
        <f>+'54_ND31-DONG'!Y105/1000000</f>
        <v>0</v>
      </c>
      <c r="Z106" s="67">
        <f>+'54_ND31-DONG'!Z105/1000000</f>
        <v>0</v>
      </c>
      <c r="AA106" s="67">
        <f>+'54_ND31-DONG'!AA105/1000000</f>
        <v>0</v>
      </c>
      <c r="AB106" s="64">
        <f t="shared" si="5"/>
        <v>1</v>
      </c>
      <c r="AC106" s="64"/>
      <c r="AD106" s="64">
        <f t="shared" si="6"/>
        <v>1</v>
      </c>
      <c r="AE106" s="64"/>
      <c r="AF106" s="64"/>
      <c r="AG106" s="64"/>
      <c r="AH106" s="65"/>
      <c r="AI106" s="20"/>
      <c r="AJ106" s="20"/>
      <c r="AK106" s="20"/>
    </row>
    <row r="107" spans="1:37" s="47" customFormat="1" ht="34.6" x14ac:dyDescent="0.3">
      <c r="A107" s="16">
        <v>94</v>
      </c>
      <c r="B107" s="72" t="s">
        <v>118</v>
      </c>
      <c r="C107" s="67">
        <f>+'54_ND31-DONG'!C106/1000000</f>
        <v>9.6</v>
      </c>
      <c r="D107" s="67">
        <f>+'54_ND31-DONG'!D106/1000000</f>
        <v>0</v>
      </c>
      <c r="E107" s="67">
        <f>+'54_ND31-DONG'!E106/1000000</f>
        <v>9.6</v>
      </c>
      <c r="F107" s="67">
        <f>+'54_ND31-DONG'!F106/1000000</f>
        <v>0</v>
      </c>
      <c r="G107" s="67">
        <f>+'54_ND31-DONG'!G106/1000000</f>
        <v>0</v>
      </c>
      <c r="H107" s="67">
        <f>+'54_ND31-DONG'!H106/1000000</f>
        <v>0</v>
      </c>
      <c r="I107" s="67">
        <f>+'54_ND31-DONG'!I106/1000000</f>
        <v>0</v>
      </c>
      <c r="J107" s="67">
        <f>+'54_ND31-DONG'!J106/1000000</f>
        <v>0</v>
      </c>
      <c r="K107" s="67">
        <f>+'54_ND31-DONG'!K106/1000000</f>
        <v>0</v>
      </c>
      <c r="L107" s="67">
        <f>+'54_ND31-DONG'!L106/1000000</f>
        <v>0</v>
      </c>
      <c r="M107" s="67">
        <f>+'54_ND31-DONG'!M106/1000000</f>
        <v>0</v>
      </c>
      <c r="N107" s="67">
        <f>+'54_ND31-DONG'!N106/1000000</f>
        <v>9.6</v>
      </c>
      <c r="O107" s="67">
        <f>+'54_ND31-DONG'!O106/1000000</f>
        <v>0</v>
      </c>
      <c r="P107" s="67">
        <f>+'54_ND31-DONG'!P106/1000000</f>
        <v>9.6</v>
      </c>
      <c r="Q107" s="67">
        <f>+'54_ND31-DONG'!Q106/1000000</f>
        <v>0</v>
      </c>
      <c r="R107" s="67">
        <f>+'54_ND31-DONG'!R106/1000000</f>
        <v>0</v>
      </c>
      <c r="S107" s="67">
        <f>+'54_ND31-DONG'!S106/1000000</f>
        <v>0</v>
      </c>
      <c r="T107" s="67">
        <f>+'54_ND31-DONG'!T106/1000000</f>
        <v>0</v>
      </c>
      <c r="U107" s="67">
        <f>+'54_ND31-DONG'!U106/1000000</f>
        <v>0</v>
      </c>
      <c r="V107" s="67">
        <f>+'54_ND31-DONG'!V106/1000000</f>
        <v>0</v>
      </c>
      <c r="W107" s="67">
        <f>+'54_ND31-DONG'!W106/1000000</f>
        <v>0</v>
      </c>
      <c r="X107" s="67">
        <f>+'54_ND31-DONG'!X106/1000000</f>
        <v>0</v>
      </c>
      <c r="Y107" s="67">
        <f>+'54_ND31-DONG'!Y106/1000000</f>
        <v>0</v>
      </c>
      <c r="Z107" s="67">
        <f>+'54_ND31-DONG'!Z106/1000000</f>
        <v>0</v>
      </c>
      <c r="AA107" s="67">
        <f>+'54_ND31-DONG'!AA106/1000000</f>
        <v>0</v>
      </c>
      <c r="AB107" s="64">
        <f t="shared" si="5"/>
        <v>1</v>
      </c>
      <c r="AC107" s="64"/>
      <c r="AD107" s="64">
        <f t="shared" si="6"/>
        <v>1</v>
      </c>
      <c r="AE107" s="64"/>
      <c r="AF107" s="64"/>
      <c r="AG107" s="64"/>
      <c r="AH107" s="65"/>
      <c r="AI107" s="20"/>
      <c r="AJ107" s="20"/>
      <c r="AK107" s="20"/>
    </row>
    <row r="108" spans="1:37" s="47" customFormat="1" ht="34.6" x14ac:dyDescent="0.3">
      <c r="A108" s="16">
        <v>95</v>
      </c>
      <c r="B108" s="72" t="s">
        <v>59</v>
      </c>
      <c r="C108" s="67">
        <f>+'54_ND31-DONG'!C107/1000000</f>
        <v>43.2</v>
      </c>
      <c r="D108" s="67">
        <f>+'54_ND31-DONG'!D107/1000000</f>
        <v>0</v>
      </c>
      <c r="E108" s="67">
        <f>+'54_ND31-DONG'!E107/1000000</f>
        <v>43.2</v>
      </c>
      <c r="F108" s="67">
        <f>+'54_ND31-DONG'!F107/1000000</f>
        <v>0</v>
      </c>
      <c r="G108" s="67">
        <f>+'54_ND31-DONG'!G107/1000000</f>
        <v>0</v>
      </c>
      <c r="H108" s="67">
        <f>+'54_ND31-DONG'!H107/1000000</f>
        <v>0</v>
      </c>
      <c r="I108" s="67">
        <f>+'54_ND31-DONG'!I107/1000000</f>
        <v>0</v>
      </c>
      <c r="J108" s="67">
        <f>+'54_ND31-DONG'!J107/1000000</f>
        <v>0</v>
      </c>
      <c r="K108" s="67">
        <f>+'54_ND31-DONG'!K107/1000000</f>
        <v>0</v>
      </c>
      <c r="L108" s="67">
        <f>+'54_ND31-DONG'!L107/1000000</f>
        <v>0</v>
      </c>
      <c r="M108" s="67">
        <f>+'54_ND31-DONG'!M107/1000000</f>
        <v>0</v>
      </c>
      <c r="N108" s="67">
        <f>+'54_ND31-DONG'!N107/1000000</f>
        <v>43.2</v>
      </c>
      <c r="O108" s="67">
        <f>+'54_ND31-DONG'!O107/1000000</f>
        <v>0</v>
      </c>
      <c r="P108" s="67">
        <f>+'54_ND31-DONG'!P107/1000000</f>
        <v>43.2</v>
      </c>
      <c r="Q108" s="67">
        <f>+'54_ND31-DONG'!Q107/1000000</f>
        <v>0</v>
      </c>
      <c r="R108" s="67">
        <f>+'54_ND31-DONG'!R107/1000000</f>
        <v>0</v>
      </c>
      <c r="S108" s="67">
        <f>+'54_ND31-DONG'!S107/1000000</f>
        <v>0</v>
      </c>
      <c r="T108" s="67">
        <f>+'54_ND31-DONG'!T107/1000000</f>
        <v>0</v>
      </c>
      <c r="U108" s="67">
        <f>+'54_ND31-DONG'!U107/1000000</f>
        <v>0</v>
      </c>
      <c r="V108" s="67">
        <f>+'54_ND31-DONG'!V107/1000000</f>
        <v>0</v>
      </c>
      <c r="W108" s="67">
        <f>+'54_ND31-DONG'!W107/1000000</f>
        <v>0</v>
      </c>
      <c r="X108" s="67">
        <f>+'54_ND31-DONG'!X107/1000000</f>
        <v>0</v>
      </c>
      <c r="Y108" s="67">
        <f>+'54_ND31-DONG'!Y107/1000000</f>
        <v>0</v>
      </c>
      <c r="Z108" s="67">
        <f>+'54_ND31-DONG'!Z107/1000000</f>
        <v>0</v>
      </c>
      <c r="AA108" s="67">
        <f>+'54_ND31-DONG'!AA107/1000000</f>
        <v>0</v>
      </c>
      <c r="AB108" s="64">
        <f t="shared" si="5"/>
        <v>1</v>
      </c>
      <c r="AC108" s="64"/>
      <c r="AD108" s="64">
        <f t="shared" si="6"/>
        <v>1</v>
      </c>
      <c r="AE108" s="64"/>
      <c r="AF108" s="64"/>
      <c r="AG108" s="64"/>
      <c r="AH108" s="65"/>
      <c r="AI108" s="20"/>
      <c r="AJ108" s="20"/>
      <c r="AK108" s="20"/>
    </row>
    <row r="109" spans="1:37" s="47" customFormat="1" ht="34.6" x14ac:dyDescent="0.3">
      <c r="A109" s="16">
        <v>96</v>
      </c>
      <c r="B109" s="72" t="s">
        <v>32</v>
      </c>
      <c r="C109" s="67">
        <f>+'54_ND31-DONG'!C108/1000000</f>
        <v>57.6</v>
      </c>
      <c r="D109" s="67">
        <f>+'54_ND31-DONG'!D108/1000000</f>
        <v>0</v>
      </c>
      <c r="E109" s="67">
        <f>+'54_ND31-DONG'!E108/1000000</f>
        <v>57.6</v>
      </c>
      <c r="F109" s="67">
        <f>+'54_ND31-DONG'!F108/1000000</f>
        <v>0</v>
      </c>
      <c r="G109" s="67">
        <f>+'54_ND31-DONG'!G108/1000000</f>
        <v>0</v>
      </c>
      <c r="H109" s="67">
        <f>+'54_ND31-DONG'!H108/1000000</f>
        <v>0</v>
      </c>
      <c r="I109" s="67">
        <f>+'54_ND31-DONG'!I108/1000000</f>
        <v>0</v>
      </c>
      <c r="J109" s="67">
        <f>+'54_ND31-DONG'!J108/1000000</f>
        <v>0</v>
      </c>
      <c r="K109" s="67">
        <f>+'54_ND31-DONG'!K108/1000000</f>
        <v>0</v>
      </c>
      <c r="L109" s="67">
        <f>+'54_ND31-DONG'!L108/1000000</f>
        <v>0</v>
      </c>
      <c r="M109" s="67">
        <f>+'54_ND31-DONG'!M108/1000000</f>
        <v>0</v>
      </c>
      <c r="N109" s="67">
        <f>+'54_ND31-DONG'!N108/1000000</f>
        <v>57.6</v>
      </c>
      <c r="O109" s="67">
        <f>+'54_ND31-DONG'!O108/1000000</f>
        <v>0</v>
      </c>
      <c r="P109" s="67">
        <f>+'54_ND31-DONG'!P108/1000000</f>
        <v>57.6</v>
      </c>
      <c r="Q109" s="67">
        <f>+'54_ND31-DONG'!Q108/1000000</f>
        <v>0</v>
      </c>
      <c r="R109" s="67">
        <f>+'54_ND31-DONG'!R108/1000000</f>
        <v>0</v>
      </c>
      <c r="S109" s="67">
        <f>+'54_ND31-DONG'!S108/1000000</f>
        <v>0</v>
      </c>
      <c r="T109" s="67">
        <f>+'54_ND31-DONG'!T108/1000000</f>
        <v>0</v>
      </c>
      <c r="U109" s="67">
        <f>+'54_ND31-DONG'!U108/1000000</f>
        <v>0</v>
      </c>
      <c r="V109" s="67">
        <f>+'54_ND31-DONG'!V108/1000000</f>
        <v>0</v>
      </c>
      <c r="W109" s="67">
        <f>+'54_ND31-DONG'!W108/1000000</f>
        <v>0</v>
      </c>
      <c r="X109" s="67">
        <f>+'54_ND31-DONG'!X108/1000000</f>
        <v>0</v>
      </c>
      <c r="Y109" s="67">
        <f>+'54_ND31-DONG'!Y108/1000000</f>
        <v>0</v>
      </c>
      <c r="Z109" s="67">
        <f>+'54_ND31-DONG'!Z108/1000000</f>
        <v>0</v>
      </c>
      <c r="AA109" s="67">
        <f>+'54_ND31-DONG'!AA108/1000000</f>
        <v>0</v>
      </c>
      <c r="AB109" s="64">
        <f t="shared" si="5"/>
        <v>1</v>
      </c>
      <c r="AC109" s="64"/>
      <c r="AD109" s="64">
        <f t="shared" si="6"/>
        <v>1</v>
      </c>
      <c r="AE109" s="64"/>
      <c r="AF109" s="64"/>
      <c r="AG109" s="64"/>
      <c r="AH109" s="65"/>
      <c r="AI109" s="20"/>
      <c r="AJ109" s="20"/>
      <c r="AK109" s="20"/>
    </row>
    <row r="110" spans="1:37" s="47" customFormat="1" ht="34.6" x14ac:dyDescent="0.3">
      <c r="A110" s="16">
        <v>97</v>
      </c>
      <c r="B110" s="72" t="s">
        <v>112</v>
      </c>
      <c r="C110" s="67">
        <f>+'54_ND31-DONG'!C109/1000000</f>
        <v>3.6</v>
      </c>
      <c r="D110" s="67">
        <f>+'54_ND31-DONG'!D109/1000000</f>
        <v>0</v>
      </c>
      <c r="E110" s="67">
        <f>+'54_ND31-DONG'!E109/1000000</f>
        <v>3.6</v>
      </c>
      <c r="F110" s="67">
        <f>+'54_ND31-DONG'!F109/1000000</f>
        <v>0</v>
      </c>
      <c r="G110" s="67">
        <f>+'54_ND31-DONG'!G109/1000000</f>
        <v>0</v>
      </c>
      <c r="H110" s="67">
        <f>+'54_ND31-DONG'!H109/1000000</f>
        <v>0</v>
      </c>
      <c r="I110" s="67">
        <f>+'54_ND31-DONG'!I109/1000000</f>
        <v>0</v>
      </c>
      <c r="J110" s="67">
        <f>+'54_ND31-DONG'!J109/1000000</f>
        <v>0</v>
      </c>
      <c r="K110" s="67">
        <f>+'54_ND31-DONG'!K109/1000000</f>
        <v>0</v>
      </c>
      <c r="L110" s="67">
        <f>+'54_ND31-DONG'!L109/1000000</f>
        <v>0</v>
      </c>
      <c r="M110" s="67">
        <f>+'54_ND31-DONG'!M109/1000000</f>
        <v>0</v>
      </c>
      <c r="N110" s="67">
        <f>+'54_ND31-DONG'!N109/1000000</f>
        <v>3.6</v>
      </c>
      <c r="O110" s="67">
        <f>+'54_ND31-DONG'!O109/1000000</f>
        <v>0</v>
      </c>
      <c r="P110" s="67">
        <f>+'54_ND31-DONG'!P109/1000000</f>
        <v>3.6</v>
      </c>
      <c r="Q110" s="67">
        <f>+'54_ND31-DONG'!Q109/1000000</f>
        <v>0</v>
      </c>
      <c r="R110" s="67">
        <f>+'54_ND31-DONG'!R109/1000000</f>
        <v>0</v>
      </c>
      <c r="S110" s="67">
        <f>+'54_ND31-DONG'!S109/1000000</f>
        <v>0</v>
      </c>
      <c r="T110" s="67">
        <f>+'54_ND31-DONG'!T109/1000000</f>
        <v>0</v>
      </c>
      <c r="U110" s="67">
        <f>+'54_ND31-DONG'!U109/1000000</f>
        <v>0</v>
      </c>
      <c r="V110" s="67">
        <f>+'54_ND31-DONG'!V109/1000000</f>
        <v>0</v>
      </c>
      <c r="W110" s="67">
        <f>+'54_ND31-DONG'!W109/1000000</f>
        <v>0</v>
      </c>
      <c r="X110" s="67">
        <f>+'54_ND31-DONG'!X109/1000000</f>
        <v>0</v>
      </c>
      <c r="Y110" s="67">
        <f>+'54_ND31-DONG'!Y109/1000000</f>
        <v>0</v>
      </c>
      <c r="Z110" s="67">
        <f>+'54_ND31-DONG'!Z109/1000000</f>
        <v>0</v>
      </c>
      <c r="AA110" s="67">
        <f>+'54_ND31-DONG'!AA109/1000000</f>
        <v>0</v>
      </c>
      <c r="AB110" s="64">
        <f t="shared" si="5"/>
        <v>1</v>
      </c>
      <c r="AC110" s="64"/>
      <c r="AD110" s="64">
        <f t="shared" si="6"/>
        <v>1</v>
      </c>
      <c r="AE110" s="64"/>
      <c r="AF110" s="64"/>
      <c r="AG110" s="64"/>
      <c r="AH110" s="65"/>
      <c r="AI110" s="20"/>
      <c r="AJ110" s="20"/>
      <c r="AK110" s="20"/>
    </row>
    <row r="111" spans="1:37" s="47" customFormat="1" ht="51.85" x14ac:dyDescent="0.3">
      <c r="A111" s="16">
        <v>98</v>
      </c>
      <c r="B111" s="72" t="s">
        <v>33</v>
      </c>
      <c r="C111" s="67">
        <f>+'54_ND31-DONG'!C110/1000000</f>
        <v>235.2</v>
      </c>
      <c r="D111" s="67">
        <f>+'54_ND31-DONG'!D110/1000000</f>
        <v>0</v>
      </c>
      <c r="E111" s="67">
        <f>+'54_ND31-DONG'!E110/1000000</f>
        <v>235.2</v>
      </c>
      <c r="F111" s="67">
        <f>+'54_ND31-DONG'!F110/1000000</f>
        <v>0</v>
      </c>
      <c r="G111" s="67">
        <f>+'54_ND31-DONG'!G110/1000000</f>
        <v>0</v>
      </c>
      <c r="H111" s="67">
        <f>+'54_ND31-DONG'!H110/1000000</f>
        <v>0</v>
      </c>
      <c r="I111" s="67">
        <f>+'54_ND31-DONG'!I110/1000000</f>
        <v>0</v>
      </c>
      <c r="J111" s="67">
        <f>+'54_ND31-DONG'!J110/1000000</f>
        <v>0</v>
      </c>
      <c r="K111" s="67">
        <f>+'54_ND31-DONG'!K110/1000000</f>
        <v>0</v>
      </c>
      <c r="L111" s="67">
        <f>+'54_ND31-DONG'!L110/1000000</f>
        <v>0</v>
      </c>
      <c r="M111" s="67">
        <f>+'54_ND31-DONG'!M110/1000000</f>
        <v>0</v>
      </c>
      <c r="N111" s="67">
        <f>+'54_ND31-DONG'!N110/1000000</f>
        <v>235.2</v>
      </c>
      <c r="O111" s="67">
        <f>+'54_ND31-DONG'!O110/1000000</f>
        <v>0</v>
      </c>
      <c r="P111" s="67">
        <f>+'54_ND31-DONG'!P110/1000000</f>
        <v>235.2</v>
      </c>
      <c r="Q111" s="67">
        <f>+'54_ND31-DONG'!Q110/1000000</f>
        <v>0</v>
      </c>
      <c r="R111" s="67">
        <f>+'54_ND31-DONG'!R110/1000000</f>
        <v>0</v>
      </c>
      <c r="S111" s="67">
        <f>+'54_ND31-DONG'!S110/1000000</f>
        <v>0</v>
      </c>
      <c r="T111" s="67">
        <f>+'54_ND31-DONG'!T110/1000000</f>
        <v>0</v>
      </c>
      <c r="U111" s="67">
        <f>+'54_ND31-DONG'!U110/1000000</f>
        <v>0</v>
      </c>
      <c r="V111" s="67">
        <f>+'54_ND31-DONG'!V110/1000000</f>
        <v>0</v>
      </c>
      <c r="W111" s="67">
        <f>+'54_ND31-DONG'!W110/1000000</f>
        <v>0</v>
      </c>
      <c r="X111" s="67">
        <f>+'54_ND31-DONG'!X110/1000000</f>
        <v>0</v>
      </c>
      <c r="Y111" s="67">
        <f>+'54_ND31-DONG'!Y110/1000000</f>
        <v>0</v>
      </c>
      <c r="Z111" s="67">
        <f>+'54_ND31-DONG'!Z110/1000000</f>
        <v>0</v>
      </c>
      <c r="AA111" s="67">
        <f>+'54_ND31-DONG'!AA110/1000000</f>
        <v>0</v>
      </c>
      <c r="AB111" s="64">
        <f t="shared" si="5"/>
        <v>1</v>
      </c>
      <c r="AC111" s="64"/>
      <c r="AD111" s="64">
        <f t="shared" si="6"/>
        <v>1</v>
      </c>
      <c r="AE111" s="64"/>
      <c r="AF111" s="64"/>
      <c r="AG111" s="64"/>
      <c r="AH111" s="65"/>
      <c r="AI111" s="20"/>
      <c r="AJ111" s="20"/>
      <c r="AK111" s="20"/>
    </row>
    <row r="112" spans="1:37" s="47" customFormat="1" ht="36.6" customHeight="1" x14ac:dyDescent="0.3">
      <c r="A112" s="16">
        <v>99</v>
      </c>
      <c r="B112" s="72" t="s">
        <v>63</v>
      </c>
      <c r="C112" s="67">
        <f>+'54_ND31-DONG'!C111/1000000</f>
        <v>367.2</v>
      </c>
      <c r="D112" s="67">
        <f>+'54_ND31-DONG'!D111/1000000</f>
        <v>0</v>
      </c>
      <c r="E112" s="67">
        <f>+'54_ND31-DONG'!E111/1000000</f>
        <v>367.2</v>
      </c>
      <c r="F112" s="67">
        <f>+'54_ND31-DONG'!F111/1000000</f>
        <v>0</v>
      </c>
      <c r="G112" s="67">
        <f>+'54_ND31-DONG'!G111/1000000</f>
        <v>0</v>
      </c>
      <c r="H112" s="67">
        <f>+'54_ND31-DONG'!H111/1000000</f>
        <v>0</v>
      </c>
      <c r="I112" s="67">
        <f>+'54_ND31-DONG'!I111/1000000</f>
        <v>0</v>
      </c>
      <c r="J112" s="67">
        <f>+'54_ND31-DONG'!J111/1000000</f>
        <v>0</v>
      </c>
      <c r="K112" s="67">
        <f>+'54_ND31-DONG'!K111/1000000</f>
        <v>0</v>
      </c>
      <c r="L112" s="67">
        <f>+'54_ND31-DONG'!L111/1000000</f>
        <v>0</v>
      </c>
      <c r="M112" s="67">
        <f>+'54_ND31-DONG'!M111/1000000</f>
        <v>0</v>
      </c>
      <c r="N112" s="67">
        <f>+'54_ND31-DONG'!N111/1000000</f>
        <v>367.2</v>
      </c>
      <c r="O112" s="67">
        <f>+'54_ND31-DONG'!O111/1000000</f>
        <v>0</v>
      </c>
      <c r="P112" s="67">
        <f>+'54_ND31-DONG'!P111/1000000</f>
        <v>367.2</v>
      </c>
      <c r="Q112" s="67">
        <f>+'54_ND31-DONG'!Q111/1000000</f>
        <v>0</v>
      </c>
      <c r="R112" s="67">
        <f>+'54_ND31-DONG'!R111/1000000</f>
        <v>0</v>
      </c>
      <c r="S112" s="67">
        <f>+'54_ND31-DONG'!S111/1000000</f>
        <v>0</v>
      </c>
      <c r="T112" s="67">
        <f>+'54_ND31-DONG'!T111/1000000</f>
        <v>0</v>
      </c>
      <c r="U112" s="67">
        <f>+'54_ND31-DONG'!U111/1000000</f>
        <v>0</v>
      </c>
      <c r="V112" s="67">
        <f>+'54_ND31-DONG'!V111/1000000</f>
        <v>0</v>
      </c>
      <c r="W112" s="67">
        <f>+'54_ND31-DONG'!W111/1000000</f>
        <v>0</v>
      </c>
      <c r="X112" s="67">
        <f>+'54_ND31-DONG'!X111/1000000</f>
        <v>0</v>
      </c>
      <c r="Y112" s="67">
        <f>+'54_ND31-DONG'!Y111/1000000</f>
        <v>0</v>
      </c>
      <c r="Z112" s="67">
        <f>+'54_ND31-DONG'!Z111/1000000</f>
        <v>0</v>
      </c>
      <c r="AA112" s="67">
        <f>+'54_ND31-DONG'!AA111/1000000</f>
        <v>0</v>
      </c>
      <c r="AB112" s="64">
        <f t="shared" si="5"/>
        <v>1</v>
      </c>
      <c r="AC112" s="64"/>
      <c r="AD112" s="64">
        <f t="shared" si="6"/>
        <v>1</v>
      </c>
      <c r="AE112" s="64"/>
      <c r="AF112" s="64"/>
      <c r="AG112" s="64"/>
      <c r="AH112" s="65"/>
      <c r="AI112" s="20"/>
      <c r="AJ112" s="20"/>
      <c r="AK112" s="20"/>
    </row>
    <row r="113" spans="1:45" s="47" customFormat="1" ht="29.4" customHeight="1" x14ac:dyDescent="0.3">
      <c r="A113" s="16">
        <v>100</v>
      </c>
      <c r="B113" s="72" t="s">
        <v>40</v>
      </c>
      <c r="C113" s="67">
        <f>+'54_ND31-DONG'!C112/1000000</f>
        <v>1300.56</v>
      </c>
      <c r="D113" s="67">
        <f>+'54_ND31-DONG'!D112/1000000</f>
        <v>0</v>
      </c>
      <c r="E113" s="67">
        <f>+'54_ND31-DONG'!E112/1000000</f>
        <v>1300.56</v>
      </c>
      <c r="F113" s="67">
        <f>+'54_ND31-DONG'!F112/1000000</f>
        <v>0</v>
      </c>
      <c r="G113" s="67">
        <f>+'54_ND31-DONG'!G112/1000000</f>
        <v>0</v>
      </c>
      <c r="H113" s="67">
        <f>+'54_ND31-DONG'!H112/1000000</f>
        <v>0</v>
      </c>
      <c r="I113" s="67">
        <f>+'54_ND31-DONG'!I112/1000000</f>
        <v>0</v>
      </c>
      <c r="J113" s="67">
        <f>+'54_ND31-DONG'!J112/1000000</f>
        <v>0</v>
      </c>
      <c r="K113" s="67">
        <f>+'54_ND31-DONG'!K112/1000000</f>
        <v>0</v>
      </c>
      <c r="L113" s="67">
        <f>+'54_ND31-DONG'!L112/1000000</f>
        <v>0</v>
      </c>
      <c r="M113" s="67">
        <f>+'54_ND31-DONG'!M112/1000000</f>
        <v>0</v>
      </c>
      <c r="N113" s="67">
        <f>+'54_ND31-DONG'!N112/1000000</f>
        <v>1300.56</v>
      </c>
      <c r="O113" s="67">
        <f>+'54_ND31-DONG'!O112/1000000</f>
        <v>0</v>
      </c>
      <c r="P113" s="67">
        <f>+'54_ND31-DONG'!P112/1000000</f>
        <v>1300.56</v>
      </c>
      <c r="Q113" s="67">
        <f>+'54_ND31-DONG'!Q112/1000000</f>
        <v>0</v>
      </c>
      <c r="R113" s="67">
        <f>+'54_ND31-DONG'!R112/1000000</f>
        <v>0</v>
      </c>
      <c r="S113" s="67">
        <f>+'54_ND31-DONG'!S112/1000000</f>
        <v>0</v>
      </c>
      <c r="T113" s="67">
        <f>+'54_ND31-DONG'!T112/1000000</f>
        <v>0</v>
      </c>
      <c r="U113" s="67">
        <f>+'54_ND31-DONG'!U112/1000000</f>
        <v>0</v>
      </c>
      <c r="V113" s="67">
        <f>+'54_ND31-DONG'!V112/1000000</f>
        <v>0</v>
      </c>
      <c r="W113" s="67">
        <f>+'54_ND31-DONG'!W112/1000000</f>
        <v>0</v>
      </c>
      <c r="X113" s="67">
        <f>+'54_ND31-DONG'!X112/1000000</f>
        <v>0</v>
      </c>
      <c r="Y113" s="67">
        <f>+'54_ND31-DONG'!Y112/1000000</f>
        <v>0</v>
      </c>
      <c r="Z113" s="67">
        <f>+'54_ND31-DONG'!Z112/1000000</f>
        <v>0</v>
      </c>
      <c r="AA113" s="67">
        <f>+'54_ND31-DONG'!AA112/1000000</f>
        <v>0</v>
      </c>
      <c r="AB113" s="64">
        <f t="shared" si="5"/>
        <v>1</v>
      </c>
      <c r="AC113" s="64"/>
      <c r="AD113" s="64">
        <f t="shared" si="6"/>
        <v>1</v>
      </c>
      <c r="AE113" s="64"/>
      <c r="AF113" s="64"/>
      <c r="AG113" s="64"/>
      <c r="AH113" s="65"/>
      <c r="AI113" s="20"/>
      <c r="AJ113" s="20"/>
      <c r="AK113" s="20"/>
    </row>
    <row r="114" spans="1:45" ht="34.6" x14ac:dyDescent="0.3">
      <c r="A114" s="16">
        <v>101</v>
      </c>
      <c r="B114" s="72" t="s">
        <v>119</v>
      </c>
      <c r="C114" s="67">
        <f>+'54_ND31-DONG'!C113/1000000</f>
        <v>121.2</v>
      </c>
      <c r="D114" s="67">
        <f>+'54_ND31-DONG'!D113/1000000</f>
        <v>0</v>
      </c>
      <c r="E114" s="67">
        <f>+'54_ND31-DONG'!E113/1000000</f>
        <v>121.2</v>
      </c>
      <c r="F114" s="67">
        <f>+'54_ND31-DONG'!F113/1000000</f>
        <v>0</v>
      </c>
      <c r="G114" s="67">
        <f>+'54_ND31-DONG'!G113/1000000</f>
        <v>0</v>
      </c>
      <c r="H114" s="67">
        <f>+'54_ND31-DONG'!H113/1000000</f>
        <v>0</v>
      </c>
      <c r="I114" s="67">
        <f>+'54_ND31-DONG'!I113/1000000</f>
        <v>0</v>
      </c>
      <c r="J114" s="67">
        <f>+'54_ND31-DONG'!J113/1000000</f>
        <v>0</v>
      </c>
      <c r="K114" s="67">
        <f>+'54_ND31-DONG'!K113/1000000</f>
        <v>0</v>
      </c>
      <c r="L114" s="67">
        <f>+'54_ND31-DONG'!L113/1000000</f>
        <v>0</v>
      </c>
      <c r="M114" s="67">
        <f>+'54_ND31-DONG'!M113/1000000</f>
        <v>0</v>
      </c>
      <c r="N114" s="67">
        <f>+'54_ND31-DONG'!N113/1000000</f>
        <v>121.2</v>
      </c>
      <c r="O114" s="67">
        <f>+'54_ND31-DONG'!O113/1000000</f>
        <v>0</v>
      </c>
      <c r="P114" s="67">
        <f>+'54_ND31-DONG'!P113/1000000</f>
        <v>121.2</v>
      </c>
      <c r="Q114" s="67">
        <f>+'54_ND31-DONG'!Q113/1000000</f>
        <v>0</v>
      </c>
      <c r="R114" s="67">
        <f>+'54_ND31-DONG'!R113/1000000</f>
        <v>0</v>
      </c>
      <c r="S114" s="67">
        <f>+'54_ND31-DONG'!S113/1000000</f>
        <v>0</v>
      </c>
      <c r="T114" s="67">
        <f>+'54_ND31-DONG'!T113/1000000</f>
        <v>0</v>
      </c>
      <c r="U114" s="67">
        <f>+'54_ND31-DONG'!U113/1000000</f>
        <v>0</v>
      </c>
      <c r="V114" s="67">
        <f>+'54_ND31-DONG'!V113/1000000</f>
        <v>0</v>
      </c>
      <c r="W114" s="67">
        <f>+'54_ND31-DONG'!W113/1000000</f>
        <v>0</v>
      </c>
      <c r="X114" s="67">
        <f>+'54_ND31-DONG'!X113/1000000</f>
        <v>0</v>
      </c>
      <c r="Y114" s="67">
        <f>+'54_ND31-DONG'!Y113/1000000</f>
        <v>0</v>
      </c>
      <c r="Z114" s="67">
        <f>+'54_ND31-DONG'!Z113/1000000</f>
        <v>0</v>
      </c>
      <c r="AA114" s="67">
        <f>+'54_ND31-DONG'!AA113/1000000</f>
        <v>0</v>
      </c>
      <c r="AB114" s="64">
        <f t="shared" si="5"/>
        <v>1</v>
      </c>
      <c r="AC114" s="64"/>
      <c r="AD114" s="64">
        <f t="shared" si="6"/>
        <v>1</v>
      </c>
      <c r="AE114" s="64"/>
      <c r="AF114" s="64"/>
      <c r="AG114" s="64"/>
      <c r="AH114" s="65"/>
      <c r="AI114" s="20"/>
      <c r="AJ114" s="20"/>
      <c r="AK114" s="20"/>
    </row>
    <row r="115" spans="1:45" ht="34.6" x14ac:dyDescent="0.3">
      <c r="A115" s="16">
        <v>102</v>
      </c>
      <c r="B115" s="72" t="s">
        <v>105</v>
      </c>
      <c r="C115" s="67">
        <f>+'54_ND31-DONG'!C114/1000000</f>
        <v>159.6</v>
      </c>
      <c r="D115" s="67">
        <f>+'54_ND31-DONG'!D114/1000000</f>
        <v>0</v>
      </c>
      <c r="E115" s="67">
        <f>+'54_ND31-DONG'!E114/1000000</f>
        <v>159.6</v>
      </c>
      <c r="F115" s="67">
        <f>+'54_ND31-DONG'!F114/1000000</f>
        <v>0</v>
      </c>
      <c r="G115" s="67">
        <f>+'54_ND31-DONG'!G114/1000000</f>
        <v>0</v>
      </c>
      <c r="H115" s="67">
        <f>+'54_ND31-DONG'!H114/1000000</f>
        <v>0</v>
      </c>
      <c r="I115" s="67">
        <f>+'54_ND31-DONG'!I114/1000000</f>
        <v>0</v>
      </c>
      <c r="J115" s="67">
        <f>+'54_ND31-DONG'!J114/1000000</f>
        <v>0</v>
      </c>
      <c r="K115" s="67">
        <f>+'54_ND31-DONG'!K114/1000000</f>
        <v>0</v>
      </c>
      <c r="L115" s="67">
        <f>+'54_ND31-DONG'!L114/1000000</f>
        <v>0</v>
      </c>
      <c r="M115" s="67">
        <f>+'54_ND31-DONG'!M114/1000000</f>
        <v>0</v>
      </c>
      <c r="N115" s="67">
        <f>+'54_ND31-DONG'!N114/1000000</f>
        <v>159.6</v>
      </c>
      <c r="O115" s="67">
        <f>+'54_ND31-DONG'!O114/1000000</f>
        <v>0</v>
      </c>
      <c r="P115" s="67">
        <f>+'54_ND31-DONG'!P114/1000000</f>
        <v>159.6</v>
      </c>
      <c r="Q115" s="67">
        <f>+'54_ND31-DONG'!Q114/1000000</f>
        <v>0</v>
      </c>
      <c r="R115" s="67">
        <f>+'54_ND31-DONG'!R114/1000000</f>
        <v>0</v>
      </c>
      <c r="S115" s="67">
        <f>+'54_ND31-DONG'!S114/1000000</f>
        <v>0</v>
      </c>
      <c r="T115" s="67">
        <f>+'54_ND31-DONG'!T114/1000000</f>
        <v>0</v>
      </c>
      <c r="U115" s="67">
        <f>+'54_ND31-DONG'!U114/1000000</f>
        <v>0</v>
      </c>
      <c r="V115" s="67">
        <f>+'54_ND31-DONG'!V114/1000000</f>
        <v>0</v>
      </c>
      <c r="W115" s="67">
        <f>+'54_ND31-DONG'!W114/1000000</f>
        <v>0</v>
      </c>
      <c r="X115" s="67">
        <f>+'54_ND31-DONG'!X114/1000000</f>
        <v>0</v>
      </c>
      <c r="Y115" s="67">
        <f>+'54_ND31-DONG'!Y114/1000000</f>
        <v>0</v>
      </c>
      <c r="Z115" s="67">
        <f>+'54_ND31-DONG'!Z114/1000000</f>
        <v>0</v>
      </c>
      <c r="AA115" s="67">
        <f>+'54_ND31-DONG'!AA114/1000000</f>
        <v>0</v>
      </c>
      <c r="AB115" s="64">
        <f t="shared" si="5"/>
        <v>1</v>
      </c>
      <c r="AC115" s="64"/>
      <c r="AD115" s="64">
        <f t="shared" si="6"/>
        <v>1</v>
      </c>
      <c r="AE115" s="64"/>
      <c r="AF115" s="64"/>
      <c r="AG115" s="64"/>
      <c r="AH115" s="65"/>
      <c r="AI115" s="20"/>
      <c r="AJ115" s="20"/>
      <c r="AK115" s="20"/>
    </row>
    <row r="116" spans="1:45" s="53" customFormat="1" ht="34.6" x14ac:dyDescent="0.3">
      <c r="A116" s="16">
        <v>103</v>
      </c>
      <c r="B116" s="72" t="s">
        <v>41</v>
      </c>
      <c r="C116" s="67">
        <f>+'54_ND31-DONG'!C115/1000000</f>
        <v>62.4</v>
      </c>
      <c r="D116" s="67">
        <f>+'54_ND31-DONG'!D115/1000000</f>
        <v>0</v>
      </c>
      <c r="E116" s="67">
        <f>+'54_ND31-DONG'!E115/1000000</f>
        <v>62.4</v>
      </c>
      <c r="F116" s="67">
        <f>+'54_ND31-DONG'!F115/1000000</f>
        <v>0</v>
      </c>
      <c r="G116" s="67">
        <f>+'54_ND31-DONG'!G115/1000000</f>
        <v>0</v>
      </c>
      <c r="H116" s="67">
        <f>+'54_ND31-DONG'!H115/1000000</f>
        <v>0</v>
      </c>
      <c r="I116" s="67">
        <f>+'54_ND31-DONG'!I115/1000000</f>
        <v>0</v>
      </c>
      <c r="J116" s="67">
        <f>+'54_ND31-DONG'!J115/1000000</f>
        <v>0</v>
      </c>
      <c r="K116" s="67">
        <f>+'54_ND31-DONG'!K115/1000000</f>
        <v>0</v>
      </c>
      <c r="L116" s="67">
        <f>+'54_ND31-DONG'!L115/1000000</f>
        <v>0</v>
      </c>
      <c r="M116" s="67">
        <f>+'54_ND31-DONG'!M115/1000000</f>
        <v>0</v>
      </c>
      <c r="N116" s="67">
        <f>+'54_ND31-DONG'!N115/1000000</f>
        <v>62.4</v>
      </c>
      <c r="O116" s="67">
        <f>+'54_ND31-DONG'!O115/1000000</f>
        <v>0</v>
      </c>
      <c r="P116" s="67">
        <f>+'54_ND31-DONG'!P115/1000000</f>
        <v>62.4</v>
      </c>
      <c r="Q116" s="67">
        <f>+'54_ND31-DONG'!Q115/1000000</f>
        <v>0</v>
      </c>
      <c r="R116" s="67">
        <f>+'54_ND31-DONG'!R115/1000000</f>
        <v>0</v>
      </c>
      <c r="S116" s="67">
        <f>+'54_ND31-DONG'!S115/1000000</f>
        <v>0</v>
      </c>
      <c r="T116" s="67">
        <f>+'54_ND31-DONG'!T115/1000000</f>
        <v>0</v>
      </c>
      <c r="U116" s="67">
        <f>+'54_ND31-DONG'!U115/1000000</f>
        <v>0</v>
      </c>
      <c r="V116" s="67">
        <f>+'54_ND31-DONG'!V115/1000000</f>
        <v>0</v>
      </c>
      <c r="W116" s="67">
        <f>+'54_ND31-DONG'!W115/1000000</f>
        <v>0</v>
      </c>
      <c r="X116" s="67">
        <f>+'54_ND31-DONG'!X115/1000000</f>
        <v>0</v>
      </c>
      <c r="Y116" s="67">
        <f>+'54_ND31-DONG'!Y115/1000000</f>
        <v>0</v>
      </c>
      <c r="Z116" s="67">
        <f>+'54_ND31-DONG'!Z115/1000000</f>
        <v>0</v>
      </c>
      <c r="AA116" s="67">
        <f>+'54_ND31-DONG'!AA115/1000000</f>
        <v>0</v>
      </c>
      <c r="AB116" s="64">
        <f t="shared" si="5"/>
        <v>1</v>
      </c>
      <c r="AC116" s="64"/>
      <c r="AD116" s="64">
        <f t="shared" si="6"/>
        <v>1</v>
      </c>
      <c r="AE116" s="64"/>
      <c r="AF116" s="64"/>
      <c r="AG116" s="64"/>
      <c r="AH116" s="65"/>
      <c r="AI116" s="20"/>
      <c r="AJ116" s="20"/>
      <c r="AK116" s="20"/>
      <c r="AL116" s="52"/>
      <c r="AM116" s="52"/>
      <c r="AN116" s="52"/>
      <c r="AO116" s="52"/>
      <c r="AP116" s="52"/>
      <c r="AQ116" s="52"/>
      <c r="AR116" s="52"/>
      <c r="AS116" s="52"/>
    </row>
    <row r="117" spans="1:45" ht="34.6" x14ac:dyDescent="0.3">
      <c r="A117" s="16">
        <v>104</v>
      </c>
      <c r="B117" s="72" t="s">
        <v>163</v>
      </c>
      <c r="C117" s="67">
        <f>+'54_ND31-DONG'!C116/1000000</f>
        <v>96</v>
      </c>
      <c r="D117" s="67">
        <f>+'54_ND31-DONG'!D116/1000000</f>
        <v>0</v>
      </c>
      <c r="E117" s="67">
        <f>+'54_ND31-DONG'!E116/1000000</f>
        <v>96</v>
      </c>
      <c r="F117" s="67">
        <f>+'54_ND31-DONG'!F116/1000000</f>
        <v>0</v>
      </c>
      <c r="G117" s="67">
        <f>+'54_ND31-DONG'!G116/1000000</f>
        <v>0</v>
      </c>
      <c r="H117" s="67">
        <f>+'54_ND31-DONG'!H116/1000000</f>
        <v>0</v>
      </c>
      <c r="I117" s="67">
        <f>+'54_ND31-DONG'!I116/1000000</f>
        <v>0</v>
      </c>
      <c r="J117" s="67">
        <f>+'54_ND31-DONG'!J116/1000000</f>
        <v>0</v>
      </c>
      <c r="K117" s="67">
        <f>+'54_ND31-DONG'!K116/1000000</f>
        <v>0</v>
      </c>
      <c r="L117" s="67">
        <f>+'54_ND31-DONG'!L116/1000000</f>
        <v>0</v>
      </c>
      <c r="M117" s="67">
        <f>+'54_ND31-DONG'!M116/1000000</f>
        <v>0</v>
      </c>
      <c r="N117" s="67">
        <f>+'54_ND31-DONG'!N116/1000000</f>
        <v>96</v>
      </c>
      <c r="O117" s="67">
        <f>+'54_ND31-DONG'!O116/1000000</f>
        <v>0</v>
      </c>
      <c r="P117" s="67">
        <f>+'54_ND31-DONG'!P116/1000000</f>
        <v>96</v>
      </c>
      <c r="Q117" s="67">
        <f>+'54_ND31-DONG'!Q116/1000000</f>
        <v>0</v>
      </c>
      <c r="R117" s="67">
        <f>+'54_ND31-DONG'!R116/1000000</f>
        <v>0</v>
      </c>
      <c r="S117" s="67">
        <f>+'54_ND31-DONG'!S116/1000000</f>
        <v>0</v>
      </c>
      <c r="T117" s="67">
        <f>+'54_ND31-DONG'!T116/1000000</f>
        <v>0</v>
      </c>
      <c r="U117" s="67">
        <f>+'54_ND31-DONG'!U116/1000000</f>
        <v>0</v>
      </c>
      <c r="V117" s="67">
        <f>+'54_ND31-DONG'!V116/1000000</f>
        <v>0</v>
      </c>
      <c r="W117" s="67">
        <f>+'54_ND31-DONG'!W116/1000000</f>
        <v>0</v>
      </c>
      <c r="X117" s="67">
        <f>+'54_ND31-DONG'!X116/1000000</f>
        <v>0</v>
      </c>
      <c r="Y117" s="67">
        <f>+'54_ND31-DONG'!Y116/1000000</f>
        <v>0</v>
      </c>
      <c r="Z117" s="67">
        <f>+'54_ND31-DONG'!Z116/1000000</f>
        <v>0</v>
      </c>
      <c r="AA117" s="67">
        <f>+'54_ND31-DONG'!AA116/1000000</f>
        <v>0</v>
      </c>
      <c r="AB117" s="64">
        <f t="shared" si="5"/>
        <v>1</v>
      </c>
      <c r="AC117" s="64"/>
      <c r="AD117" s="64">
        <f t="shared" si="6"/>
        <v>1</v>
      </c>
      <c r="AE117" s="64"/>
      <c r="AF117" s="64"/>
      <c r="AG117" s="64"/>
      <c r="AH117" s="65"/>
      <c r="AI117" s="20"/>
      <c r="AJ117" s="20"/>
      <c r="AK117" s="20"/>
    </row>
    <row r="118" spans="1:45" s="51" customFormat="1" ht="34.6" x14ac:dyDescent="0.3">
      <c r="A118" s="16">
        <v>105</v>
      </c>
      <c r="B118" s="73" t="s">
        <v>42</v>
      </c>
      <c r="C118" s="67">
        <f>+'54_ND31-DONG'!C117/1000000</f>
        <v>56.4</v>
      </c>
      <c r="D118" s="67">
        <f>+'54_ND31-DONG'!D117/1000000</f>
        <v>0</v>
      </c>
      <c r="E118" s="67">
        <f>+'54_ND31-DONG'!E117/1000000</f>
        <v>56.4</v>
      </c>
      <c r="F118" s="67">
        <f>+'54_ND31-DONG'!F117/1000000</f>
        <v>0</v>
      </c>
      <c r="G118" s="67">
        <f>+'54_ND31-DONG'!G117/1000000</f>
        <v>0</v>
      </c>
      <c r="H118" s="67">
        <f>+'54_ND31-DONG'!H117/1000000</f>
        <v>0</v>
      </c>
      <c r="I118" s="67">
        <f>+'54_ND31-DONG'!I117/1000000</f>
        <v>0</v>
      </c>
      <c r="J118" s="67">
        <f>+'54_ND31-DONG'!J117/1000000</f>
        <v>0</v>
      </c>
      <c r="K118" s="67">
        <f>+'54_ND31-DONG'!K117/1000000</f>
        <v>0</v>
      </c>
      <c r="L118" s="67">
        <f>+'54_ND31-DONG'!L117/1000000</f>
        <v>0</v>
      </c>
      <c r="M118" s="67">
        <f>+'54_ND31-DONG'!M117/1000000</f>
        <v>0</v>
      </c>
      <c r="N118" s="67">
        <f>+'54_ND31-DONG'!N117/1000000</f>
        <v>56.4</v>
      </c>
      <c r="O118" s="67">
        <f>+'54_ND31-DONG'!O117/1000000</f>
        <v>0</v>
      </c>
      <c r="P118" s="67">
        <f>+'54_ND31-DONG'!P117/1000000</f>
        <v>56.4</v>
      </c>
      <c r="Q118" s="67">
        <f>+'54_ND31-DONG'!Q117/1000000</f>
        <v>0</v>
      </c>
      <c r="R118" s="67">
        <f>+'54_ND31-DONG'!R117/1000000</f>
        <v>0</v>
      </c>
      <c r="S118" s="67">
        <f>+'54_ND31-DONG'!S117/1000000</f>
        <v>0</v>
      </c>
      <c r="T118" s="67">
        <f>+'54_ND31-DONG'!T117/1000000</f>
        <v>0</v>
      </c>
      <c r="U118" s="67">
        <f>+'54_ND31-DONG'!U117/1000000</f>
        <v>0</v>
      </c>
      <c r="V118" s="67">
        <f>+'54_ND31-DONG'!V117/1000000</f>
        <v>0</v>
      </c>
      <c r="W118" s="67">
        <f>+'54_ND31-DONG'!W117/1000000</f>
        <v>0</v>
      </c>
      <c r="X118" s="67">
        <f>+'54_ND31-DONG'!X117/1000000</f>
        <v>0</v>
      </c>
      <c r="Y118" s="67">
        <f>+'54_ND31-DONG'!Y117/1000000</f>
        <v>0</v>
      </c>
      <c r="Z118" s="67">
        <f>+'54_ND31-DONG'!Z117/1000000</f>
        <v>0</v>
      </c>
      <c r="AA118" s="67">
        <f>+'54_ND31-DONG'!AA117/1000000</f>
        <v>0</v>
      </c>
      <c r="AB118" s="64">
        <f t="shared" si="5"/>
        <v>1</v>
      </c>
      <c r="AC118" s="64"/>
      <c r="AD118" s="64">
        <f t="shared" si="6"/>
        <v>1</v>
      </c>
      <c r="AE118" s="64"/>
      <c r="AF118" s="64"/>
      <c r="AG118" s="64"/>
      <c r="AH118" s="65"/>
      <c r="AI118" s="25"/>
      <c r="AJ118" s="25"/>
      <c r="AK118" s="25"/>
      <c r="AL118" s="50"/>
      <c r="AM118" s="50"/>
      <c r="AN118" s="50"/>
      <c r="AO118" s="50"/>
      <c r="AP118" s="50"/>
      <c r="AQ118" s="50"/>
      <c r="AR118" s="50"/>
      <c r="AS118" s="50"/>
    </row>
    <row r="119" spans="1:45" x14ac:dyDescent="0.3">
      <c r="A119" s="16">
        <v>106</v>
      </c>
      <c r="B119" s="72" t="s">
        <v>64</v>
      </c>
      <c r="C119" s="67">
        <f>+'54_ND31-DONG'!C118/1000000</f>
        <v>43.92</v>
      </c>
      <c r="D119" s="67">
        <f>+'54_ND31-DONG'!D118/1000000</f>
        <v>0</v>
      </c>
      <c r="E119" s="67">
        <f>+'54_ND31-DONG'!E118/1000000</f>
        <v>43.92</v>
      </c>
      <c r="F119" s="67">
        <f>+'54_ND31-DONG'!F118/1000000</f>
        <v>0</v>
      </c>
      <c r="G119" s="67">
        <f>+'54_ND31-DONG'!G118/1000000</f>
        <v>0</v>
      </c>
      <c r="H119" s="67">
        <f>+'54_ND31-DONG'!H118/1000000</f>
        <v>0</v>
      </c>
      <c r="I119" s="67">
        <f>+'54_ND31-DONG'!I118/1000000</f>
        <v>0</v>
      </c>
      <c r="J119" s="67">
        <f>+'54_ND31-DONG'!J118/1000000</f>
        <v>0</v>
      </c>
      <c r="K119" s="67">
        <f>+'54_ND31-DONG'!K118/1000000</f>
        <v>0</v>
      </c>
      <c r="L119" s="67">
        <f>+'54_ND31-DONG'!L118/1000000</f>
        <v>0</v>
      </c>
      <c r="M119" s="67">
        <f>+'54_ND31-DONG'!M118/1000000</f>
        <v>0</v>
      </c>
      <c r="N119" s="67">
        <f>+'54_ND31-DONG'!N118/1000000</f>
        <v>43.92</v>
      </c>
      <c r="O119" s="67">
        <f>+'54_ND31-DONG'!O118/1000000</f>
        <v>0</v>
      </c>
      <c r="P119" s="67">
        <f>+'54_ND31-DONG'!P118/1000000</f>
        <v>43.92</v>
      </c>
      <c r="Q119" s="67">
        <f>+'54_ND31-DONG'!Q118/1000000</f>
        <v>0</v>
      </c>
      <c r="R119" s="67">
        <f>+'54_ND31-DONG'!R118/1000000</f>
        <v>0</v>
      </c>
      <c r="S119" s="67">
        <f>+'54_ND31-DONG'!S118/1000000</f>
        <v>0</v>
      </c>
      <c r="T119" s="67">
        <f>+'54_ND31-DONG'!T118/1000000</f>
        <v>0</v>
      </c>
      <c r="U119" s="67">
        <f>+'54_ND31-DONG'!U118/1000000</f>
        <v>0</v>
      </c>
      <c r="V119" s="67">
        <f>+'54_ND31-DONG'!V118/1000000</f>
        <v>0</v>
      </c>
      <c r="W119" s="67">
        <f>+'54_ND31-DONG'!W118/1000000</f>
        <v>0</v>
      </c>
      <c r="X119" s="67">
        <f>+'54_ND31-DONG'!X118/1000000</f>
        <v>0</v>
      </c>
      <c r="Y119" s="67">
        <f>+'54_ND31-DONG'!Y118/1000000</f>
        <v>0</v>
      </c>
      <c r="Z119" s="67">
        <f>+'54_ND31-DONG'!Z118/1000000</f>
        <v>0</v>
      </c>
      <c r="AA119" s="67">
        <f>+'54_ND31-DONG'!AA118/1000000</f>
        <v>0</v>
      </c>
      <c r="AB119" s="64">
        <f t="shared" si="5"/>
        <v>1</v>
      </c>
      <c r="AC119" s="64"/>
      <c r="AD119" s="64">
        <f t="shared" si="6"/>
        <v>1</v>
      </c>
      <c r="AE119" s="64"/>
      <c r="AF119" s="64"/>
      <c r="AG119" s="64"/>
      <c r="AH119" s="65"/>
      <c r="AI119" s="20"/>
      <c r="AJ119" s="20"/>
      <c r="AK119" s="20"/>
    </row>
    <row r="120" spans="1:45" ht="34.6" x14ac:dyDescent="0.3">
      <c r="A120" s="16">
        <v>107</v>
      </c>
      <c r="B120" s="72" t="s">
        <v>56</v>
      </c>
      <c r="C120" s="67">
        <f>+'54_ND31-DONG'!C119/1000000</f>
        <v>272.39999999999998</v>
      </c>
      <c r="D120" s="67">
        <f>+'54_ND31-DONG'!D119/1000000</f>
        <v>0</v>
      </c>
      <c r="E120" s="67">
        <f>+'54_ND31-DONG'!E119/1000000</f>
        <v>272.39999999999998</v>
      </c>
      <c r="F120" s="67">
        <f>+'54_ND31-DONG'!F119/1000000</f>
        <v>0</v>
      </c>
      <c r="G120" s="67">
        <f>+'54_ND31-DONG'!G119/1000000</f>
        <v>0</v>
      </c>
      <c r="H120" s="67">
        <f>+'54_ND31-DONG'!H119/1000000</f>
        <v>0</v>
      </c>
      <c r="I120" s="67">
        <f>+'54_ND31-DONG'!I119/1000000</f>
        <v>0</v>
      </c>
      <c r="J120" s="67">
        <f>+'54_ND31-DONG'!J119/1000000</f>
        <v>0</v>
      </c>
      <c r="K120" s="67">
        <f>+'54_ND31-DONG'!K119/1000000</f>
        <v>0</v>
      </c>
      <c r="L120" s="67">
        <f>+'54_ND31-DONG'!L119/1000000</f>
        <v>0</v>
      </c>
      <c r="M120" s="67">
        <f>+'54_ND31-DONG'!M119/1000000</f>
        <v>0</v>
      </c>
      <c r="N120" s="67">
        <f>+'54_ND31-DONG'!N119/1000000</f>
        <v>272.39999999999998</v>
      </c>
      <c r="O120" s="67">
        <f>+'54_ND31-DONG'!O119/1000000</f>
        <v>0</v>
      </c>
      <c r="P120" s="67">
        <f>+'54_ND31-DONG'!P119/1000000</f>
        <v>272.39999999999998</v>
      </c>
      <c r="Q120" s="67">
        <f>+'54_ND31-DONG'!Q119/1000000</f>
        <v>0</v>
      </c>
      <c r="R120" s="67">
        <f>+'54_ND31-DONG'!R119/1000000</f>
        <v>0</v>
      </c>
      <c r="S120" s="67">
        <f>+'54_ND31-DONG'!S119/1000000</f>
        <v>0</v>
      </c>
      <c r="T120" s="67">
        <f>+'54_ND31-DONG'!T119/1000000</f>
        <v>0</v>
      </c>
      <c r="U120" s="67">
        <f>+'54_ND31-DONG'!U119/1000000</f>
        <v>0</v>
      </c>
      <c r="V120" s="67">
        <f>+'54_ND31-DONG'!V119/1000000</f>
        <v>0</v>
      </c>
      <c r="W120" s="67">
        <f>+'54_ND31-DONG'!W119/1000000</f>
        <v>0</v>
      </c>
      <c r="X120" s="67">
        <f>+'54_ND31-DONG'!X119/1000000</f>
        <v>0</v>
      </c>
      <c r="Y120" s="67">
        <f>+'54_ND31-DONG'!Y119/1000000</f>
        <v>0</v>
      </c>
      <c r="Z120" s="67">
        <f>+'54_ND31-DONG'!Z119/1000000</f>
        <v>0</v>
      </c>
      <c r="AA120" s="67">
        <f>+'54_ND31-DONG'!AA119/1000000</f>
        <v>0</v>
      </c>
      <c r="AB120" s="64">
        <f t="shared" si="5"/>
        <v>1</v>
      </c>
      <c r="AC120" s="64"/>
      <c r="AD120" s="64">
        <f t="shared" si="6"/>
        <v>1</v>
      </c>
      <c r="AE120" s="64"/>
      <c r="AF120" s="64"/>
      <c r="AG120" s="64"/>
      <c r="AH120" s="65"/>
      <c r="AI120" s="20"/>
      <c r="AJ120" s="20"/>
      <c r="AK120" s="20"/>
    </row>
    <row r="121" spans="1:45" ht="34.6" x14ac:dyDescent="0.3">
      <c r="A121" s="16">
        <v>108</v>
      </c>
      <c r="B121" s="72" t="s">
        <v>45</v>
      </c>
      <c r="C121" s="67">
        <f>+'54_ND31-DONG'!C120/1000000</f>
        <v>505.68</v>
      </c>
      <c r="D121" s="67">
        <f>+'54_ND31-DONG'!D120/1000000</f>
        <v>0</v>
      </c>
      <c r="E121" s="67">
        <f>+'54_ND31-DONG'!E120/1000000</f>
        <v>505.68</v>
      </c>
      <c r="F121" s="67">
        <f>+'54_ND31-DONG'!F120/1000000</f>
        <v>0</v>
      </c>
      <c r="G121" s="67">
        <f>+'54_ND31-DONG'!G120/1000000</f>
        <v>0</v>
      </c>
      <c r="H121" s="67">
        <f>+'54_ND31-DONG'!H120/1000000</f>
        <v>0</v>
      </c>
      <c r="I121" s="67">
        <f>+'54_ND31-DONG'!I120/1000000</f>
        <v>0</v>
      </c>
      <c r="J121" s="67">
        <f>+'54_ND31-DONG'!J120/1000000</f>
        <v>0</v>
      </c>
      <c r="K121" s="67">
        <f>+'54_ND31-DONG'!K120/1000000</f>
        <v>0</v>
      </c>
      <c r="L121" s="67">
        <f>+'54_ND31-DONG'!L120/1000000</f>
        <v>0</v>
      </c>
      <c r="M121" s="67">
        <f>+'54_ND31-DONG'!M120/1000000</f>
        <v>0</v>
      </c>
      <c r="N121" s="67">
        <f>+'54_ND31-DONG'!N120/1000000</f>
        <v>505.68</v>
      </c>
      <c r="O121" s="67">
        <f>+'54_ND31-DONG'!O120/1000000</f>
        <v>0</v>
      </c>
      <c r="P121" s="67">
        <f>+'54_ND31-DONG'!P120/1000000</f>
        <v>505.68</v>
      </c>
      <c r="Q121" s="67">
        <f>+'54_ND31-DONG'!Q120/1000000</f>
        <v>0</v>
      </c>
      <c r="R121" s="67">
        <f>+'54_ND31-DONG'!R120/1000000</f>
        <v>0</v>
      </c>
      <c r="S121" s="67">
        <f>+'54_ND31-DONG'!S120/1000000</f>
        <v>0</v>
      </c>
      <c r="T121" s="67">
        <f>+'54_ND31-DONG'!T120/1000000</f>
        <v>0</v>
      </c>
      <c r="U121" s="67">
        <f>+'54_ND31-DONG'!U120/1000000</f>
        <v>0</v>
      </c>
      <c r="V121" s="67">
        <f>+'54_ND31-DONG'!V120/1000000</f>
        <v>0</v>
      </c>
      <c r="W121" s="67">
        <f>+'54_ND31-DONG'!W120/1000000</f>
        <v>0</v>
      </c>
      <c r="X121" s="67">
        <f>+'54_ND31-DONG'!X120/1000000</f>
        <v>0</v>
      </c>
      <c r="Y121" s="67">
        <f>+'54_ND31-DONG'!Y120/1000000</f>
        <v>0</v>
      </c>
      <c r="Z121" s="67">
        <f>+'54_ND31-DONG'!Z120/1000000</f>
        <v>0</v>
      </c>
      <c r="AA121" s="67">
        <f>+'54_ND31-DONG'!AA120/1000000</f>
        <v>0</v>
      </c>
      <c r="AB121" s="64">
        <f t="shared" si="5"/>
        <v>1</v>
      </c>
      <c r="AC121" s="64"/>
      <c r="AD121" s="64">
        <f t="shared" si="6"/>
        <v>1</v>
      </c>
      <c r="AE121" s="64"/>
      <c r="AF121" s="64"/>
      <c r="AG121" s="64"/>
      <c r="AH121" s="65"/>
      <c r="AI121" s="20"/>
      <c r="AJ121" s="20"/>
      <c r="AK121" s="20"/>
    </row>
    <row r="122" spans="1:45" x14ac:dyDescent="0.3">
      <c r="A122" s="16">
        <v>109</v>
      </c>
      <c r="B122" s="72" t="s">
        <v>46</v>
      </c>
      <c r="C122" s="67">
        <f>+'54_ND31-DONG'!C121/1000000</f>
        <v>231.6</v>
      </c>
      <c r="D122" s="67">
        <f>+'54_ND31-DONG'!D121/1000000</f>
        <v>0</v>
      </c>
      <c r="E122" s="67">
        <f>+'54_ND31-DONG'!E121/1000000</f>
        <v>231.6</v>
      </c>
      <c r="F122" s="67">
        <f>+'54_ND31-DONG'!F121/1000000</f>
        <v>0</v>
      </c>
      <c r="G122" s="67">
        <f>+'54_ND31-DONG'!G121/1000000</f>
        <v>0</v>
      </c>
      <c r="H122" s="67">
        <f>+'54_ND31-DONG'!H121/1000000</f>
        <v>0</v>
      </c>
      <c r="I122" s="67">
        <f>+'54_ND31-DONG'!I121/1000000</f>
        <v>0</v>
      </c>
      <c r="J122" s="67">
        <f>+'54_ND31-DONG'!J121/1000000</f>
        <v>0</v>
      </c>
      <c r="K122" s="67">
        <f>+'54_ND31-DONG'!K121/1000000</f>
        <v>0</v>
      </c>
      <c r="L122" s="67">
        <f>+'54_ND31-DONG'!L121/1000000</f>
        <v>0</v>
      </c>
      <c r="M122" s="67">
        <f>+'54_ND31-DONG'!M121/1000000</f>
        <v>0</v>
      </c>
      <c r="N122" s="67">
        <f>+'54_ND31-DONG'!N121/1000000</f>
        <v>231.6</v>
      </c>
      <c r="O122" s="67">
        <f>+'54_ND31-DONG'!O121/1000000</f>
        <v>0</v>
      </c>
      <c r="P122" s="67">
        <f>+'54_ND31-DONG'!P121/1000000</f>
        <v>231.6</v>
      </c>
      <c r="Q122" s="67">
        <f>+'54_ND31-DONG'!Q121/1000000</f>
        <v>0</v>
      </c>
      <c r="R122" s="67">
        <f>+'54_ND31-DONG'!R121/1000000</f>
        <v>0</v>
      </c>
      <c r="S122" s="67">
        <f>+'54_ND31-DONG'!S121/1000000</f>
        <v>0</v>
      </c>
      <c r="T122" s="67">
        <f>+'54_ND31-DONG'!T121/1000000</f>
        <v>0</v>
      </c>
      <c r="U122" s="67">
        <f>+'54_ND31-DONG'!U121/1000000</f>
        <v>0</v>
      </c>
      <c r="V122" s="67">
        <f>+'54_ND31-DONG'!V121/1000000</f>
        <v>0</v>
      </c>
      <c r="W122" s="67">
        <f>+'54_ND31-DONG'!W121/1000000</f>
        <v>0</v>
      </c>
      <c r="X122" s="67">
        <f>+'54_ND31-DONG'!X121/1000000</f>
        <v>0</v>
      </c>
      <c r="Y122" s="67">
        <f>+'54_ND31-DONG'!Y121/1000000</f>
        <v>0</v>
      </c>
      <c r="Z122" s="67">
        <f>+'54_ND31-DONG'!Z121/1000000</f>
        <v>0</v>
      </c>
      <c r="AA122" s="67">
        <f>+'54_ND31-DONG'!AA121/1000000</f>
        <v>0</v>
      </c>
      <c r="AB122" s="64">
        <f t="shared" si="5"/>
        <v>1</v>
      </c>
      <c r="AC122" s="64"/>
      <c r="AD122" s="64">
        <f t="shared" si="6"/>
        <v>1</v>
      </c>
      <c r="AE122" s="64"/>
      <c r="AF122" s="64"/>
      <c r="AG122" s="64"/>
      <c r="AH122" s="65"/>
      <c r="AI122" s="20"/>
      <c r="AJ122" s="20"/>
      <c r="AK122" s="20"/>
    </row>
    <row r="123" spans="1:45" ht="34.299999999999997" customHeight="1" x14ac:dyDescent="0.3">
      <c r="A123" s="16">
        <v>110</v>
      </c>
      <c r="B123" s="75" t="s">
        <v>173</v>
      </c>
      <c r="C123" s="67">
        <f>+'54_ND31-DONG'!C122/1000000</f>
        <v>219583.42663599999</v>
      </c>
      <c r="D123" s="67">
        <f>+'54_ND31-DONG'!D122/1000000</f>
        <v>219583.42663599999</v>
      </c>
      <c r="E123" s="67">
        <f>+'54_ND31-DONG'!E122/1000000</f>
        <v>0</v>
      </c>
      <c r="F123" s="67">
        <f>+'54_ND31-DONG'!F122/1000000</f>
        <v>0</v>
      </c>
      <c r="G123" s="67">
        <f>+'54_ND31-DONG'!G122/1000000</f>
        <v>0</v>
      </c>
      <c r="H123" s="67">
        <f>+'54_ND31-DONG'!H122/1000000</f>
        <v>0</v>
      </c>
      <c r="I123" s="67">
        <f>+'54_ND31-DONG'!I122/1000000</f>
        <v>0</v>
      </c>
      <c r="J123" s="67">
        <f>+'54_ND31-DONG'!J122/1000000</f>
        <v>0</v>
      </c>
      <c r="K123" s="67">
        <f>+'54_ND31-DONG'!K122/1000000</f>
        <v>0</v>
      </c>
      <c r="L123" s="67">
        <f>+'54_ND31-DONG'!L122/1000000</f>
        <v>0</v>
      </c>
      <c r="M123" s="67">
        <f>+'54_ND31-DONG'!M122/1000000</f>
        <v>0</v>
      </c>
      <c r="N123" s="67">
        <f>+'54_ND31-DONG'!N122/1000000</f>
        <v>226048.90030199999</v>
      </c>
      <c r="O123" s="67">
        <f>+'54_ND31-DONG'!O122/1000000</f>
        <v>226048.90030199999</v>
      </c>
      <c r="P123" s="67">
        <f>+'54_ND31-DONG'!P122/1000000</f>
        <v>0</v>
      </c>
      <c r="Q123" s="67">
        <f>+'54_ND31-DONG'!Q122/1000000</f>
        <v>0</v>
      </c>
      <c r="R123" s="67">
        <f>+'54_ND31-DONG'!R122/1000000</f>
        <v>0</v>
      </c>
      <c r="S123" s="67">
        <f>+'54_ND31-DONG'!S122/1000000</f>
        <v>0</v>
      </c>
      <c r="T123" s="67">
        <f>+'54_ND31-DONG'!T122/1000000</f>
        <v>0</v>
      </c>
      <c r="U123" s="67">
        <f>+'54_ND31-DONG'!U122/1000000</f>
        <v>0</v>
      </c>
      <c r="V123" s="67">
        <f>+'54_ND31-DONG'!V122/1000000</f>
        <v>0</v>
      </c>
      <c r="W123" s="67">
        <f>+'54_ND31-DONG'!W122/1000000</f>
        <v>0</v>
      </c>
      <c r="X123" s="67">
        <f>+'54_ND31-DONG'!X122/1000000</f>
        <v>0</v>
      </c>
      <c r="Y123" s="67">
        <f>+'54_ND31-DONG'!Y122/1000000</f>
        <v>0</v>
      </c>
      <c r="Z123" s="67">
        <f>+'54_ND31-DONG'!Z122/1000000</f>
        <v>0</v>
      </c>
      <c r="AA123" s="67">
        <f>+'54_ND31-DONG'!AA122/1000000</f>
        <v>0</v>
      </c>
      <c r="AB123" s="64">
        <f t="shared" si="5"/>
        <v>1.0294442698388058</v>
      </c>
      <c r="AC123" s="64">
        <f t="shared" ref="AC123:AC140" si="7">+O123/D123</f>
        <v>1.0294442698388058</v>
      </c>
      <c r="AD123" s="64"/>
      <c r="AE123" s="64"/>
      <c r="AF123" s="64"/>
      <c r="AG123" s="64"/>
      <c r="AH123" s="65"/>
      <c r="AI123" s="20"/>
      <c r="AJ123" s="20"/>
      <c r="AK123" s="20"/>
    </row>
    <row r="124" spans="1:45" ht="34.299999999999997" customHeight="1" x14ac:dyDescent="0.3">
      <c r="A124" s="16">
        <v>111</v>
      </c>
      <c r="B124" s="72" t="s">
        <v>70</v>
      </c>
      <c r="C124" s="67">
        <f>+'54_ND31-DONG'!C123/1000000</f>
        <v>0</v>
      </c>
      <c r="D124" s="67">
        <f>+'54_ND31-DONG'!D123/1000000</f>
        <v>0</v>
      </c>
      <c r="E124" s="67">
        <f>+'54_ND31-DONG'!E123/1000000</f>
        <v>0</v>
      </c>
      <c r="F124" s="67">
        <f>+'54_ND31-DONG'!F123/1000000</f>
        <v>0</v>
      </c>
      <c r="G124" s="67">
        <f>+'54_ND31-DONG'!G123/1000000</f>
        <v>0</v>
      </c>
      <c r="H124" s="67">
        <f>+'54_ND31-DONG'!H123/1000000</f>
        <v>0</v>
      </c>
      <c r="I124" s="67">
        <f>+'54_ND31-DONG'!I123/1000000</f>
        <v>0</v>
      </c>
      <c r="J124" s="67">
        <f>+'54_ND31-DONG'!J123/1000000</f>
        <v>0</v>
      </c>
      <c r="K124" s="67">
        <f>+'54_ND31-DONG'!K123/1000000</f>
        <v>0</v>
      </c>
      <c r="L124" s="67">
        <f>+'54_ND31-DONG'!L123/1000000</f>
        <v>0</v>
      </c>
      <c r="M124" s="67">
        <f>+'54_ND31-DONG'!M123/1000000</f>
        <v>0</v>
      </c>
      <c r="N124" s="67">
        <f>+'54_ND31-DONG'!N123/1000000</f>
        <v>6944.47894</v>
      </c>
      <c r="O124" s="67">
        <f>+'54_ND31-DONG'!O123/1000000</f>
        <v>6944.47894</v>
      </c>
      <c r="P124" s="67">
        <f>+'54_ND31-DONG'!P123/1000000</f>
        <v>0</v>
      </c>
      <c r="Q124" s="67">
        <f>+'54_ND31-DONG'!Q123/1000000</f>
        <v>0</v>
      </c>
      <c r="R124" s="67">
        <f>+'54_ND31-DONG'!R123/1000000</f>
        <v>0</v>
      </c>
      <c r="S124" s="67">
        <f>+'54_ND31-DONG'!S123/1000000</f>
        <v>0</v>
      </c>
      <c r="T124" s="67">
        <f>+'54_ND31-DONG'!T123/1000000</f>
        <v>0</v>
      </c>
      <c r="U124" s="67">
        <f>+'54_ND31-DONG'!U123/1000000</f>
        <v>0</v>
      </c>
      <c r="V124" s="67">
        <f>+'54_ND31-DONG'!V123/1000000</f>
        <v>0</v>
      </c>
      <c r="W124" s="67">
        <f>+'54_ND31-DONG'!W123/1000000</f>
        <v>0</v>
      </c>
      <c r="X124" s="67">
        <f>+'54_ND31-DONG'!X123/1000000</f>
        <v>0</v>
      </c>
      <c r="Y124" s="67">
        <f>+'54_ND31-DONG'!Y123/1000000</f>
        <v>0</v>
      </c>
      <c r="Z124" s="67">
        <f>+'54_ND31-DONG'!Z123/1000000</f>
        <v>0</v>
      </c>
      <c r="AA124" s="67">
        <f>+'54_ND31-DONG'!AA123/1000000</f>
        <v>0</v>
      </c>
      <c r="AB124" s="64"/>
      <c r="AC124" s="64"/>
      <c r="AD124" s="64"/>
      <c r="AE124" s="64"/>
      <c r="AF124" s="64"/>
      <c r="AG124" s="64"/>
      <c r="AH124" s="65"/>
      <c r="AI124" s="20"/>
      <c r="AJ124" s="20"/>
      <c r="AK124" s="20"/>
    </row>
    <row r="125" spans="1:45" ht="34.6" x14ac:dyDescent="0.3">
      <c r="A125" s="16">
        <v>112</v>
      </c>
      <c r="B125" s="72" t="s">
        <v>71</v>
      </c>
      <c r="C125" s="67">
        <f>+'54_ND31-DONG'!C124/1000000</f>
        <v>0</v>
      </c>
      <c r="D125" s="67">
        <f>+'54_ND31-DONG'!D124/1000000</f>
        <v>0</v>
      </c>
      <c r="E125" s="67">
        <f>+'54_ND31-DONG'!E124/1000000</f>
        <v>0</v>
      </c>
      <c r="F125" s="67">
        <f>+'54_ND31-DONG'!F124/1000000</f>
        <v>0</v>
      </c>
      <c r="G125" s="67">
        <f>+'54_ND31-DONG'!G124/1000000</f>
        <v>0</v>
      </c>
      <c r="H125" s="67">
        <f>+'54_ND31-DONG'!H124/1000000</f>
        <v>0</v>
      </c>
      <c r="I125" s="67">
        <f>+'54_ND31-DONG'!I124/1000000</f>
        <v>0</v>
      </c>
      <c r="J125" s="67">
        <f>+'54_ND31-DONG'!J124/1000000</f>
        <v>0</v>
      </c>
      <c r="K125" s="67">
        <f>+'54_ND31-DONG'!K124/1000000</f>
        <v>0</v>
      </c>
      <c r="L125" s="67">
        <f>+'54_ND31-DONG'!L124/1000000</f>
        <v>0</v>
      </c>
      <c r="M125" s="67">
        <f>+'54_ND31-DONG'!M124/1000000</f>
        <v>0</v>
      </c>
      <c r="N125" s="67">
        <f>+'54_ND31-DONG'!N124/1000000</f>
        <v>495.25880000000001</v>
      </c>
      <c r="O125" s="67">
        <f>+'54_ND31-DONG'!O124/1000000</f>
        <v>495.25880000000001</v>
      </c>
      <c r="P125" s="67">
        <f>+'54_ND31-DONG'!P124/1000000</f>
        <v>0</v>
      </c>
      <c r="Q125" s="67">
        <f>+'54_ND31-DONG'!Q124/1000000</f>
        <v>0</v>
      </c>
      <c r="R125" s="67">
        <f>+'54_ND31-DONG'!R124/1000000</f>
        <v>0</v>
      </c>
      <c r="S125" s="67">
        <f>+'54_ND31-DONG'!S124/1000000</f>
        <v>0</v>
      </c>
      <c r="T125" s="67">
        <f>+'54_ND31-DONG'!T124/1000000</f>
        <v>0</v>
      </c>
      <c r="U125" s="67">
        <f>+'54_ND31-DONG'!U124/1000000</f>
        <v>0</v>
      </c>
      <c r="V125" s="67">
        <f>+'54_ND31-DONG'!V124/1000000</f>
        <v>0</v>
      </c>
      <c r="W125" s="67">
        <f>+'54_ND31-DONG'!W124/1000000</f>
        <v>0</v>
      </c>
      <c r="X125" s="67">
        <f>+'54_ND31-DONG'!X124/1000000</f>
        <v>0</v>
      </c>
      <c r="Y125" s="67">
        <f>+'54_ND31-DONG'!Y124/1000000</f>
        <v>0</v>
      </c>
      <c r="Z125" s="67">
        <f>+'54_ND31-DONG'!Z124/1000000</f>
        <v>0</v>
      </c>
      <c r="AA125" s="67">
        <f>+'54_ND31-DONG'!AA124/1000000</f>
        <v>0</v>
      </c>
      <c r="AB125" s="64"/>
      <c r="AC125" s="64"/>
      <c r="AD125" s="64"/>
      <c r="AE125" s="64"/>
      <c r="AF125" s="64"/>
      <c r="AG125" s="64"/>
      <c r="AH125" s="65"/>
      <c r="AI125" s="20"/>
      <c r="AJ125" s="20"/>
      <c r="AK125" s="20"/>
    </row>
    <row r="126" spans="1:45" ht="38.450000000000003" customHeight="1" x14ac:dyDescent="0.3">
      <c r="A126" s="16">
        <v>113</v>
      </c>
      <c r="B126" s="72" t="s">
        <v>72</v>
      </c>
      <c r="C126" s="67">
        <f>+'54_ND31-DONG'!C125/1000000</f>
        <v>12000</v>
      </c>
      <c r="D126" s="67">
        <f>+'54_ND31-DONG'!D125/1000000</f>
        <v>12000</v>
      </c>
      <c r="E126" s="67">
        <f>+'54_ND31-DONG'!E125/1000000</f>
        <v>0</v>
      </c>
      <c r="F126" s="67">
        <f>+'54_ND31-DONG'!F125/1000000</f>
        <v>0</v>
      </c>
      <c r="G126" s="67">
        <f>+'54_ND31-DONG'!G125/1000000</f>
        <v>0</v>
      </c>
      <c r="H126" s="67">
        <f>+'54_ND31-DONG'!H125/1000000</f>
        <v>0</v>
      </c>
      <c r="I126" s="67">
        <f>+'54_ND31-DONG'!I125/1000000</f>
        <v>0</v>
      </c>
      <c r="J126" s="67">
        <f>+'54_ND31-DONG'!J125/1000000</f>
        <v>0</v>
      </c>
      <c r="K126" s="67">
        <f>+'54_ND31-DONG'!K125/1000000</f>
        <v>0</v>
      </c>
      <c r="L126" s="67">
        <f>+'54_ND31-DONG'!L125/1000000</f>
        <v>0</v>
      </c>
      <c r="M126" s="67">
        <f>+'54_ND31-DONG'!M125/1000000</f>
        <v>0</v>
      </c>
      <c r="N126" s="67">
        <f>+'54_ND31-DONG'!N125/1000000</f>
        <v>5682.2629999999999</v>
      </c>
      <c r="O126" s="67">
        <f>+'54_ND31-DONG'!O125/1000000</f>
        <v>5682.2629999999999</v>
      </c>
      <c r="P126" s="67">
        <f>+'54_ND31-DONG'!P125/1000000</f>
        <v>0</v>
      </c>
      <c r="Q126" s="67">
        <f>+'54_ND31-DONG'!Q125/1000000</f>
        <v>0</v>
      </c>
      <c r="R126" s="67">
        <f>+'54_ND31-DONG'!R125/1000000</f>
        <v>0</v>
      </c>
      <c r="S126" s="67">
        <f>+'54_ND31-DONG'!S125/1000000</f>
        <v>0</v>
      </c>
      <c r="T126" s="67">
        <f>+'54_ND31-DONG'!T125/1000000</f>
        <v>0</v>
      </c>
      <c r="U126" s="67">
        <f>+'54_ND31-DONG'!U125/1000000</f>
        <v>0</v>
      </c>
      <c r="V126" s="67">
        <f>+'54_ND31-DONG'!V125/1000000</f>
        <v>0</v>
      </c>
      <c r="W126" s="67">
        <f>+'54_ND31-DONG'!W125/1000000</f>
        <v>0</v>
      </c>
      <c r="X126" s="67">
        <f>+'54_ND31-DONG'!X125/1000000</f>
        <v>0</v>
      </c>
      <c r="Y126" s="67">
        <f>+'54_ND31-DONG'!Y125/1000000</f>
        <v>0</v>
      </c>
      <c r="Z126" s="67">
        <f>+'54_ND31-DONG'!Z125/1000000</f>
        <v>0</v>
      </c>
      <c r="AA126" s="67">
        <f>+'54_ND31-DONG'!AA125/1000000</f>
        <v>0</v>
      </c>
      <c r="AB126" s="64">
        <f t="shared" si="5"/>
        <v>0.47352191666666665</v>
      </c>
      <c r="AC126" s="64">
        <f t="shared" si="7"/>
        <v>0.47352191666666665</v>
      </c>
      <c r="AD126" s="64"/>
      <c r="AE126" s="64"/>
      <c r="AF126" s="64"/>
      <c r="AG126" s="64"/>
      <c r="AH126" s="65"/>
      <c r="AI126" s="20"/>
      <c r="AJ126" s="20"/>
      <c r="AK126" s="20"/>
    </row>
    <row r="127" spans="1:45" ht="30.7" customHeight="1" x14ac:dyDescent="0.3">
      <c r="A127" s="16">
        <v>114</v>
      </c>
      <c r="B127" s="72" t="s">
        <v>174</v>
      </c>
      <c r="C127" s="67">
        <f>+'54_ND31-DONG'!C126/1000000</f>
        <v>4800</v>
      </c>
      <c r="D127" s="67">
        <f>+'54_ND31-DONG'!D126/1000000</f>
        <v>4800</v>
      </c>
      <c r="E127" s="67">
        <f>+'54_ND31-DONG'!E126/1000000</f>
        <v>0</v>
      </c>
      <c r="F127" s="67">
        <f>+'54_ND31-DONG'!F126/1000000</f>
        <v>0</v>
      </c>
      <c r="G127" s="67">
        <f>+'54_ND31-DONG'!G126/1000000</f>
        <v>0</v>
      </c>
      <c r="H127" s="67">
        <f>+'54_ND31-DONG'!H126/1000000</f>
        <v>0</v>
      </c>
      <c r="I127" s="67">
        <f>+'54_ND31-DONG'!I126/1000000</f>
        <v>0</v>
      </c>
      <c r="J127" s="67">
        <f>+'54_ND31-DONG'!J126/1000000</f>
        <v>0</v>
      </c>
      <c r="K127" s="67">
        <f>+'54_ND31-DONG'!K126/1000000</f>
        <v>0</v>
      </c>
      <c r="L127" s="67">
        <f>+'54_ND31-DONG'!L126/1000000</f>
        <v>0</v>
      </c>
      <c r="M127" s="67">
        <f>+'54_ND31-DONG'!M126/1000000</f>
        <v>0</v>
      </c>
      <c r="N127" s="67">
        <f>+'54_ND31-DONG'!N126/1000000</f>
        <v>11679.5939</v>
      </c>
      <c r="O127" s="67">
        <f>+'54_ND31-DONG'!O126/1000000</f>
        <v>11679.5939</v>
      </c>
      <c r="P127" s="67">
        <f>+'54_ND31-DONG'!P126/1000000</f>
        <v>0</v>
      </c>
      <c r="Q127" s="67">
        <f>+'54_ND31-DONG'!Q126/1000000</f>
        <v>0</v>
      </c>
      <c r="R127" s="67">
        <f>+'54_ND31-DONG'!R126/1000000</f>
        <v>0</v>
      </c>
      <c r="S127" s="67">
        <f>+'54_ND31-DONG'!S126/1000000</f>
        <v>0</v>
      </c>
      <c r="T127" s="67">
        <f>+'54_ND31-DONG'!T126/1000000</f>
        <v>0</v>
      </c>
      <c r="U127" s="67">
        <f>+'54_ND31-DONG'!U126/1000000</f>
        <v>0</v>
      </c>
      <c r="V127" s="67">
        <f>+'54_ND31-DONG'!V126/1000000</f>
        <v>0</v>
      </c>
      <c r="W127" s="67">
        <f>+'54_ND31-DONG'!W126/1000000</f>
        <v>0</v>
      </c>
      <c r="X127" s="67">
        <f>+'54_ND31-DONG'!X126/1000000</f>
        <v>0</v>
      </c>
      <c r="Y127" s="67">
        <f>+'54_ND31-DONG'!Y126/1000000</f>
        <v>0</v>
      </c>
      <c r="Z127" s="67">
        <f>+'54_ND31-DONG'!Z126/1000000</f>
        <v>0</v>
      </c>
      <c r="AA127" s="67">
        <f>+'54_ND31-DONG'!AA126/1000000</f>
        <v>0</v>
      </c>
      <c r="AB127" s="64">
        <f t="shared" si="5"/>
        <v>2.4332487291666665</v>
      </c>
      <c r="AC127" s="64">
        <f t="shared" si="7"/>
        <v>2.4332487291666665</v>
      </c>
      <c r="AD127" s="64"/>
      <c r="AE127" s="64"/>
      <c r="AF127" s="64"/>
      <c r="AG127" s="64"/>
      <c r="AH127" s="65"/>
      <c r="AI127" s="20"/>
      <c r="AJ127" s="20"/>
      <c r="AK127" s="20"/>
    </row>
    <row r="128" spans="1:45" ht="34.6" x14ac:dyDescent="0.3">
      <c r="A128" s="16">
        <v>115</v>
      </c>
      <c r="B128" s="72" t="s">
        <v>78</v>
      </c>
      <c r="C128" s="67">
        <f>+'54_ND31-DONG'!C127/1000000</f>
        <v>12600</v>
      </c>
      <c r="D128" s="67">
        <f>+'54_ND31-DONG'!D127/1000000</f>
        <v>12600</v>
      </c>
      <c r="E128" s="67">
        <f>+'54_ND31-DONG'!E127/1000000</f>
        <v>0</v>
      </c>
      <c r="F128" s="67">
        <f>+'54_ND31-DONG'!F127/1000000</f>
        <v>0</v>
      </c>
      <c r="G128" s="67">
        <f>+'54_ND31-DONG'!G127/1000000</f>
        <v>0</v>
      </c>
      <c r="H128" s="67">
        <f>+'54_ND31-DONG'!H127/1000000</f>
        <v>0</v>
      </c>
      <c r="I128" s="67">
        <f>+'54_ND31-DONG'!I127/1000000</f>
        <v>0</v>
      </c>
      <c r="J128" s="67">
        <f>+'54_ND31-DONG'!J127/1000000</f>
        <v>0</v>
      </c>
      <c r="K128" s="67">
        <f>+'54_ND31-DONG'!K127/1000000</f>
        <v>0</v>
      </c>
      <c r="L128" s="67">
        <f>+'54_ND31-DONG'!L127/1000000</f>
        <v>0</v>
      </c>
      <c r="M128" s="67">
        <f>+'54_ND31-DONG'!M127/1000000</f>
        <v>0</v>
      </c>
      <c r="N128" s="67">
        <f>+'54_ND31-DONG'!N127/1000000</f>
        <v>1763.3689999999999</v>
      </c>
      <c r="O128" s="67">
        <f>+'54_ND31-DONG'!O127/1000000</f>
        <v>1763.3689999999999</v>
      </c>
      <c r="P128" s="67">
        <f>+'54_ND31-DONG'!P127/1000000</f>
        <v>0</v>
      </c>
      <c r="Q128" s="67">
        <f>+'54_ND31-DONG'!Q127/1000000</f>
        <v>0</v>
      </c>
      <c r="R128" s="67">
        <f>+'54_ND31-DONG'!R127/1000000</f>
        <v>0</v>
      </c>
      <c r="S128" s="67">
        <f>+'54_ND31-DONG'!S127/1000000</f>
        <v>0</v>
      </c>
      <c r="T128" s="67">
        <f>+'54_ND31-DONG'!T127/1000000</f>
        <v>0</v>
      </c>
      <c r="U128" s="67">
        <f>+'54_ND31-DONG'!U127/1000000</f>
        <v>0</v>
      </c>
      <c r="V128" s="67">
        <f>+'54_ND31-DONG'!V127/1000000</f>
        <v>0</v>
      </c>
      <c r="W128" s="67">
        <f>+'54_ND31-DONG'!W127/1000000</f>
        <v>0</v>
      </c>
      <c r="X128" s="67">
        <f>+'54_ND31-DONG'!X127/1000000</f>
        <v>0</v>
      </c>
      <c r="Y128" s="67">
        <f>+'54_ND31-DONG'!Y127/1000000</f>
        <v>0</v>
      </c>
      <c r="Z128" s="67">
        <f>+'54_ND31-DONG'!Z127/1000000</f>
        <v>0</v>
      </c>
      <c r="AA128" s="67">
        <f>+'54_ND31-DONG'!AA127/1000000</f>
        <v>0</v>
      </c>
      <c r="AB128" s="64">
        <f t="shared" si="5"/>
        <v>0.13994992063492062</v>
      </c>
      <c r="AC128" s="64">
        <f t="shared" si="7"/>
        <v>0.13994992063492062</v>
      </c>
      <c r="AD128" s="64"/>
      <c r="AE128" s="64"/>
      <c r="AF128" s="64"/>
      <c r="AG128" s="64"/>
      <c r="AH128" s="65"/>
      <c r="AI128" s="20"/>
      <c r="AJ128" s="20"/>
      <c r="AK128" s="20"/>
    </row>
    <row r="129" spans="1:45" ht="34.6" x14ac:dyDescent="0.3">
      <c r="A129" s="16">
        <v>116</v>
      </c>
      <c r="B129" s="76" t="s">
        <v>113</v>
      </c>
      <c r="C129" s="67">
        <f>+'54_ND31-DONG'!C128/1000000</f>
        <v>0</v>
      </c>
      <c r="D129" s="67">
        <f>+'54_ND31-DONG'!D128/1000000</f>
        <v>0</v>
      </c>
      <c r="E129" s="67">
        <f>+'54_ND31-DONG'!E128/1000000</f>
        <v>0</v>
      </c>
      <c r="F129" s="67">
        <f>+'54_ND31-DONG'!F128/1000000</f>
        <v>0</v>
      </c>
      <c r="G129" s="67">
        <f>+'54_ND31-DONG'!G128/1000000</f>
        <v>0</v>
      </c>
      <c r="H129" s="67">
        <f>+'54_ND31-DONG'!H128/1000000</f>
        <v>0</v>
      </c>
      <c r="I129" s="67">
        <f>+'54_ND31-DONG'!I128/1000000</f>
        <v>0</v>
      </c>
      <c r="J129" s="67">
        <f>+'54_ND31-DONG'!J128/1000000</f>
        <v>0</v>
      </c>
      <c r="K129" s="67">
        <f>+'54_ND31-DONG'!K128/1000000</f>
        <v>0</v>
      </c>
      <c r="L129" s="67">
        <f>+'54_ND31-DONG'!L128/1000000</f>
        <v>0</v>
      </c>
      <c r="M129" s="67">
        <f>+'54_ND31-DONG'!M128/1000000</f>
        <v>0</v>
      </c>
      <c r="N129" s="67">
        <f>+'54_ND31-DONG'!N128/1000000</f>
        <v>370.60829999999999</v>
      </c>
      <c r="O129" s="67">
        <f>+'54_ND31-DONG'!O128/1000000</f>
        <v>370.60829999999999</v>
      </c>
      <c r="P129" s="67">
        <f>+'54_ND31-DONG'!P128/1000000</f>
        <v>0</v>
      </c>
      <c r="Q129" s="67">
        <f>+'54_ND31-DONG'!Q128/1000000</f>
        <v>0</v>
      </c>
      <c r="R129" s="67">
        <f>+'54_ND31-DONG'!R128/1000000</f>
        <v>0</v>
      </c>
      <c r="S129" s="67">
        <f>+'54_ND31-DONG'!S128/1000000</f>
        <v>0</v>
      </c>
      <c r="T129" s="67">
        <f>+'54_ND31-DONG'!T128/1000000</f>
        <v>0</v>
      </c>
      <c r="U129" s="67">
        <f>+'54_ND31-DONG'!U128/1000000</f>
        <v>0</v>
      </c>
      <c r="V129" s="67">
        <f>+'54_ND31-DONG'!V128/1000000</f>
        <v>0</v>
      </c>
      <c r="W129" s="67">
        <f>+'54_ND31-DONG'!W128/1000000</f>
        <v>0</v>
      </c>
      <c r="X129" s="67">
        <f>+'54_ND31-DONG'!X128/1000000</f>
        <v>0</v>
      </c>
      <c r="Y129" s="67">
        <f>+'54_ND31-DONG'!Y128/1000000</f>
        <v>0</v>
      </c>
      <c r="Z129" s="67">
        <f>+'54_ND31-DONG'!Z128/1000000</f>
        <v>0</v>
      </c>
      <c r="AA129" s="67">
        <f>+'54_ND31-DONG'!AA128/1000000</f>
        <v>0</v>
      </c>
      <c r="AB129" s="64"/>
      <c r="AC129" s="64"/>
      <c r="AD129" s="64"/>
      <c r="AE129" s="64"/>
      <c r="AF129" s="64"/>
      <c r="AG129" s="64"/>
      <c r="AH129" s="65"/>
      <c r="AI129" s="20"/>
      <c r="AJ129" s="20"/>
      <c r="AK129" s="20"/>
    </row>
    <row r="130" spans="1:45" ht="51.85" x14ac:dyDescent="0.3">
      <c r="A130" s="16">
        <v>117</v>
      </c>
      <c r="B130" s="76" t="s">
        <v>175</v>
      </c>
      <c r="C130" s="67">
        <f>+'54_ND31-DONG'!C129/1000000</f>
        <v>1647.0495000000001</v>
      </c>
      <c r="D130" s="67">
        <f>+'54_ND31-DONG'!D129/1000000</f>
        <v>1647.0495000000001</v>
      </c>
      <c r="E130" s="67">
        <f>+'54_ND31-DONG'!E129/1000000</f>
        <v>0</v>
      </c>
      <c r="F130" s="67">
        <f>+'54_ND31-DONG'!F129/1000000</f>
        <v>0</v>
      </c>
      <c r="G130" s="67">
        <f>+'54_ND31-DONG'!G129/1000000</f>
        <v>0</v>
      </c>
      <c r="H130" s="67">
        <f>+'54_ND31-DONG'!H129/1000000</f>
        <v>0</v>
      </c>
      <c r="I130" s="67">
        <f>+'54_ND31-DONG'!I129/1000000</f>
        <v>0</v>
      </c>
      <c r="J130" s="67">
        <f>+'54_ND31-DONG'!J129/1000000</f>
        <v>0</v>
      </c>
      <c r="K130" s="67">
        <f>+'54_ND31-DONG'!K129/1000000</f>
        <v>0</v>
      </c>
      <c r="L130" s="67">
        <f>+'54_ND31-DONG'!L129/1000000</f>
        <v>0</v>
      </c>
      <c r="M130" s="67">
        <f>+'54_ND31-DONG'!M129/1000000</f>
        <v>0</v>
      </c>
      <c r="N130" s="67">
        <f>+'54_ND31-DONG'!N129/1000000</f>
        <v>1642.6485</v>
      </c>
      <c r="O130" s="67">
        <f>+'54_ND31-DONG'!O129/1000000</f>
        <v>1642.6485</v>
      </c>
      <c r="P130" s="67">
        <f>+'54_ND31-DONG'!P129/1000000</f>
        <v>0</v>
      </c>
      <c r="Q130" s="67">
        <f>+'54_ND31-DONG'!Q129/1000000</f>
        <v>0</v>
      </c>
      <c r="R130" s="67">
        <f>+'54_ND31-DONG'!R129/1000000</f>
        <v>0</v>
      </c>
      <c r="S130" s="67">
        <f>+'54_ND31-DONG'!S129/1000000</f>
        <v>0</v>
      </c>
      <c r="T130" s="67">
        <f>+'54_ND31-DONG'!T129/1000000</f>
        <v>0</v>
      </c>
      <c r="U130" s="67">
        <f>+'54_ND31-DONG'!U129/1000000</f>
        <v>0</v>
      </c>
      <c r="V130" s="67">
        <f>+'54_ND31-DONG'!V129/1000000</f>
        <v>0</v>
      </c>
      <c r="W130" s="67">
        <f>+'54_ND31-DONG'!W129/1000000</f>
        <v>0</v>
      </c>
      <c r="X130" s="67">
        <f>+'54_ND31-DONG'!X129/1000000</f>
        <v>0</v>
      </c>
      <c r="Y130" s="67">
        <f>+'54_ND31-DONG'!Y129/1000000</f>
        <v>0</v>
      </c>
      <c r="Z130" s="67">
        <f>+'54_ND31-DONG'!Z129/1000000</f>
        <v>0</v>
      </c>
      <c r="AA130" s="67">
        <f>+'54_ND31-DONG'!AA129/1000000</f>
        <v>0</v>
      </c>
      <c r="AB130" s="64">
        <f t="shared" si="5"/>
        <v>0.9973279491599979</v>
      </c>
      <c r="AC130" s="64">
        <f t="shared" si="7"/>
        <v>0.9973279491599979</v>
      </c>
      <c r="AD130" s="64"/>
      <c r="AE130" s="64"/>
      <c r="AF130" s="64"/>
      <c r="AG130" s="64"/>
      <c r="AH130" s="65"/>
      <c r="AI130" s="20"/>
      <c r="AJ130" s="20"/>
      <c r="AK130" s="20"/>
    </row>
    <row r="131" spans="1:45" ht="34.6" x14ac:dyDescent="0.3">
      <c r="A131" s="16">
        <v>118</v>
      </c>
      <c r="B131" s="76" t="s">
        <v>176</v>
      </c>
      <c r="C131" s="67">
        <f>+'54_ND31-DONG'!C130/1000000</f>
        <v>852.62199999999996</v>
      </c>
      <c r="D131" s="67">
        <f>+'54_ND31-DONG'!D130/1000000</f>
        <v>852.62199999999996</v>
      </c>
      <c r="E131" s="67">
        <f>+'54_ND31-DONG'!E130/1000000</f>
        <v>0</v>
      </c>
      <c r="F131" s="67">
        <f>+'54_ND31-DONG'!F130/1000000</f>
        <v>0</v>
      </c>
      <c r="G131" s="67">
        <f>+'54_ND31-DONG'!G130/1000000</f>
        <v>0</v>
      </c>
      <c r="H131" s="67">
        <f>+'54_ND31-DONG'!H130/1000000</f>
        <v>0</v>
      </c>
      <c r="I131" s="67">
        <f>+'54_ND31-DONG'!I130/1000000</f>
        <v>0</v>
      </c>
      <c r="J131" s="67">
        <f>+'54_ND31-DONG'!J130/1000000</f>
        <v>0</v>
      </c>
      <c r="K131" s="67">
        <f>+'54_ND31-DONG'!K130/1000000</f>
        <v>0</v>
      </c>
      <c r="L131" s="67">
        <f>+'54_ND31-DONG'!L130/1000000</f>
        <v>0</v>
      </c>
      <c r="M131" s="67">
        <f>+'54_ND31-DONG'!M130/1000000</f>
        <v>0</v>
      </c>
      <c r="N131" s="67">
        <f>+'54_ND31-DONG'!N130/1000000</f>
        <v>852.62199999999996</v>
      </c>
      <c r="O131" s="67">
        <f>+'54_ND31-DONG'!O130/1000000</f>
        <v>852.62199999999996</v>
      </c>
      <c r="P131" s="67">
        <f>+'54_ND31-DONG'!P130/1000000</f>
        <v>0</v>
      </c>
      <c r="Q131" s="67">
        <f>+'54_ND31-DONG'!Q130/1000000</f>
        <v>0</v>
      </c>
      <c r="R131" s="67">
        <f>+'54_ND31-DONG'!R130/1000000</f>
        <v>0</v>
      </c>
      <c r="S131" s="67">
        <f>+'54_ND31-DONG'!S130/1000000</f>
        <v>0</v>
      </c>
      <c r="T131" s="67">
        <f>+'54_ND31-DONG'!T130/1000000</f>
        <v>0</v>
      </c>
      <c r="U131" s="67">
        <f>+'54_ND31-DONG'!U130/1000000</f>
        <v>0</v>
      </c>
      <c r="V131" s="67">
        <f>+'54_ND31-DONG'!V130/1000000</f>
        <v>0</v>
      </c>
      <c r="W131" s="67">
        <f>+'54_ND31-DONG'!W130/1000000</f>
        <v>0</v>
      </c>
      <c r="X131" s="67">
        <f>+'54_ND31-DONG'!X130/1000000</f>
        <v>0</v>
      </c>
      <c r="Y131" s="67">
        <f>+'54_ND31-DONG'!Y130/1000000</f>
        <v>0</v>
      </c>
      <c r="Z131" s="67">
        <f>+'54_ND31-DONG'!Z130/1000000</f>
        <v>0</v>
      </c>
      <c r="AA131" s="67">
        <f>+'54_ND31-DONG'!AA130/1000000</f>
        <v>0</v>
      </c>
      <c r="AB131" s="64">
        <f t="shared" si="5"/>
        <v>1</v>
      </c>
      <c r="AC131" s="64">
        <f t="shared" si="7"/>
        <v>1</v>
      </c>
      <c r="AD131" s="64"/>
      <c r="AE131" s="64"/>
      <c r="AF131" s="64"/>
      <c r="AG131" s="64"/>
      <c r="AH131" s="65"/>
      <c r="AI131" s="20"/>
      <c r="AJ131" s="20"/>
      <c r="AK131" s="20"/>
    </row>
    <row r="132" spans="1:45" ht="34.6" x14ac:dyDescent="0.3">
      <c r="A132" s="16">
        <v>119</v>
      </c>
      <c r="B132" s="76" t="s">
        <v>177</v>
      </c>
      <c r="C132" s="67">
        <f>+'54_ND31-DONG'!C131/1000000</f>
        <v>8722.8979999999992</v>
      </c>
      <c r="D132" s="67">
        <f>+'54_ND31-DONG'!D131/1000000</f>
        <v>8722.8979999999992</v>
      </c>
      <c r="E132" s="67">
        <f>+'54_ND31-DONG'!E131/1000000</f>
        <v>0</v>
      </c>
      <c r="F132" s="67">
        <f>+'54_ND31-DONG'!F131/1000000</f>
        <v>0</v>
      </c>
      <c r="G132" s="67">
        <f>+'54_ND31-DONG'!G131/1000000</f>
        <v>0</v>
      </c>
      <c r="H132" s="67">
        <f>+'54_ND31-DONG'!H131/1000000</f>
        <v>0</v>
      </c>
      <c r="I132" s="67">
        <f>+'54_ND31-DONG'!I131/1000000</f>
        <v>0</v>
      </c>
      <c r="J132" s="67">
        <f>+'54_ND31-DONG'!J131/1000000</f>
        <v>0</v>
      </c>
      <c r="K132" s="67">
        <f>+'54_ND31-DONG'!K131/1000000</f>
        <v>0</v>
      </c>
      <c r="L132" s="67">
        <f>+'54_ND31-DONG'!L131/1000000</f>
        <v>0</v>
      </c>
      <c r="M132" s="67">
        <f>+'54_ND31-DONG'!M131/1000000</f>
        <v>0</v>
      </c>
      <c r="N132" s="67">
        <f>+'54_ND31-DONG'!N131/1000000</f>
        <v>7031.3670000000002</v>
      </c>
      <c r="O132" s="67">
        <f>+'54_ND31-DONG'!O131/1000000</f>
        <v>7031.3670000000002</v>
      </c>
      <c r="P132" s="67">
        <f>+'54_ND31-DONG'!P131/1000000</f>
        <v>0</v>
      </c>
      <c r="Q132" s="67">
        <f>+'54_ND31-DONG'!Q131/1000000</f>
        <v>0</v>
      </c>
      <c r="R132" s="67">
        <f>+'54_ND31-DONG'!R131/1000000</f>
        <v>0</v>
      </c>
      <c r="S132" s="67">
        <f>+'54_ND31-DONG'!S131/1000000</f>
        <v>0</v>
      </c>
      <c r="T132" s="67">
        <f>+'54_ND31-DONG'!T131/1000000</f>
        <v>0</v>
      </c>
      <c r="U132" s="67">
        <f>+'54_ND31-DONG'!U131/1000000</f>
        <v>0</v>
      </c>
      <c r="V132" s="67">
        <f>+'54_ND31-DONG'!V131/1000000</f>
        <v>0</v>
      </c>
      <c r="W132" s="67">
        <f>+'54_ND31-DONG'!W131/1000000</f>
        <v>0</v>
      </c>
      <c r="X132" s="67">
        <f>+'54_ND31-DONG'!X131/1000000</f>
        <v>0</v>
      </c>
      <c r="Y132" s="67">
        <f>+'54_ND31-DONG'!Y131/1000000</f>
        <v>0</v>
      </c>
      <c r="Z132" s="67">
        <f>+'54_ND31-DONG'!Z131/1000000</f>
        <v>0</v>
      </c>
      <c r="AA132" s="67">
        <f>+'54_ND31-DONG'!AA131/1000000</f>
        <v>0</v>
      </c>
      <c r="AB132" s="64">
        <f t="shared" si="5"/>
        <v>0.80608153391223891</v>
      </c>
      <c r="AC132" s="64">
        <f t="shared" si="7"/>
        <v>0.80608153391223891</v>
      </c>
      <c r="AD132" s="64"/>
      <c r="AE132" s="64"/>
      <c r="AF132" s="64"/>
      <c r="AG132" s="64"/>
      <c r="AH132" s="65"/>
      <c r="AI132" s="20"/>
      <c r="AJ132" s="20"/>
      <c r="AK132" s="20"/>
    </row>
    <row r="133" spans="1:45" ht="34.6" x14ac:dyDescent="0.3">
      <c r="A133" s="16">
        <v>120</v>
      </c>
      <c r="B133" s="76" t="s">
        <v>76</v>
      </c>
      <c r="C133" s="67">
        <f>+'54_ND31-DONG'!C132/1000000</f>
        <v>680000</v>
      </c>
      <c r="D133" s="67">
        <f>+'54_ND31-DONG'!D132/1000000</f>
        <v>680000</v>
      </c>
      <c r="E133" s="67">
        <f>+'54_ND31-DONG'!E132/1000000</f>
        <v>0</v>
      </c>
      <c r="F133" s="67">
        <f>+'54_ND31-DONG'!F132/1000000</f>
        <v>0</v>
      </c>
      <c r="G133" s="67">
        <f>+'54_ND31-DONG'!G132/1000000</f>
        <v>0</v>
      </c>
      <c r="H133" s="67">
        <f>+'54_ND31-DONG'!H132/1000000</f>
        <v>0</v>
      </c>
      <c r="I133" s="67">
        <f>+'54_ND31-DONG'!I132/1000000</f>
        <v>0</v>
      </c>
      <c r="J133" s="67">
        <f>+'54_ND31-DONG'!J132/1000000</f>
        <v>0</v>
      </c>
      <c r="K133" s="67">
        <f>+'54_ND31-DONG'!K132/1000000</f>
        <v>0</v>
      </c>
      <c r="L133" s="67">
        <f>+'54_ND31-DONG'!L132/1000000</f>
        <v>0</v>
      </c>
      <c r="M133" s="67">
        <f>+'54_ND31-DONG'!M132/1000000</f>
        <v>0</v>
      </c>
      <c r="N133" s="67">
        <f>+'54_ND31-DONG'!N132/1000000</f>
        <v>231629.20170400001</v>
      </c>
      <c r="O133" s="67">
        <f>+'54_ND31-DONG'!O132/1000000</f>
        <v>231629.20170400001</v>
      </c>
      <c r="P133" s="67">
        <f>+'54_ND31-DONG'!P132/1000000</f>
        <v>0</v>
      </c>
      <c r="Q133" s="67">
        <f>+'54_ND31-DONG'!Q132/1000000</f>
        <v>0</v>
      </c>
      <c r="R133" s="67">
        <f>+'54_ND31-DONG'!R132/1000000</f>
        <v>0</v>
      </c>
      <c r="S133" s="67">
        <f>+'54_ND31-DONG'!S132/1000000</f>
        <v>0</v>
      </c>
      <c r="T133" s="67">
        <f>+'54_ND31-DONG'!T132/1000000</f>
        <v>0</v>
      </c>
      <c r="U133" s="67">
        <f>+'54_ND31-DONG'!U132/1000000</f>
        <v>0</v>
      </c>
      <c r="V133" s="67">
        <f>+'54_ND31-DONG'!V132/1000000</f>
        <v>0</v>
      </c>
      <c r="W133" s="67">
        <f>+'54_ND31-DONG'!W132/1000000</f>
        <v>0</v>
      </c>
      <c r="X133" s="67">
        <f>+'54_ND31-DONG'!X132/1000000</f>
        <v>0</v>
      </c>
      <c r="Y133" s="67">
        <f>+'54_ND31-DONG'!Y132/1000000</f>
        <v>0</v>
      </c>
      <c r="Z133" s="67">
        <f>+'54_ND31-DONG'!Z132/1000000</f>
        <v>0</v>
      </c>
      <c r="AA133" s="67">
        <f>+'54_ND31-DONG'!AA132/1000000</f>
        <v>0</v>
      </c>
      <c r="AB133" s="64">
        <f t="shared" si="5"/>
        <v>0.34063117897647061</v>
      </c>
      <c r="AC133" s="64">
        <f t="shared" si="7"/>
        <v>0.34063117897647061</v>
      </c>
      <c r="AD133" s="64"/>
      <c r="AE133" s="64"/>
      <c r="AF133" s="64"/>
      <c r="AG133" s="64"/>
      <c r="AH133" s="65"/>
      <c r="AI133" s="20"/>
      <c r="AJ133" s="20"/>
      <c r="AK133" s="20"/>
    </row>
    <row r="134" spans="1:45" ht="34.6" x14ac:dyDescent="0.3">
      <c r="A134" s="16">
        <v>121</v>
      </c>
      <c r="B134" s="76" t="s">
        <v>178</v>
      </c>
      <c r="C134" s="67">
        <f>+'54_ND31-DONG'!C133/1000000</f>
        <v>3717</v>
      </c>
      <c r="D134" s="67">
        <f>+'54_ND31-DONG'!D133/1000000</f>
        <v>3717</v>
      </c>
      <c r="E134" s="67">
        <f>+'54_ND31-DONG'!E133/1000000</f>
        <v>0</v>
      </c>
      <c r="F134" s="67">
        <f>+'54_ND31-DONG'!F133/1000000</f>
        <v>0</v>
      </c>
      <c r="G134" s="67">
        <f>+'54_ND31-DONG'!G133/1000000</f>
        <v>0</v>
      </c>
      <c r="H134" s="67">
        <f>+'54_ND31-DONG'!H133/1000000</f>
        <v>0</v>
      </c>
      <c r="I134" s="67">
        <f>+'54_ND31-DONG'!I133/1000000</f>
        <v>0</v>
      </c>
      <c r="J134" s="67">
        <f>+'54_ND31-DONG'!J133/1000000</f>
        <v>0</v>
      </c>
      <c r="K134" s="67">
        <f>+'54_ND31-DONG'!K133/1000000</f>
        <v>0</v>
      </c>
      <c r="L134" s="67">
        <f>+'54_ND31-DONG'!L133/1000000</f>
        <v>0</v>
      </c>
      <c r="M134" s="67">
        <f>+'54_ND31-DONG'!M133/1000000</f>
        <v>0</v>
      </c>
      <c r="N134" s="67">
        <f>+'54_ND31-DONG'!N133/1000000</f>
        <v>3621.8633610000002</v>
      </c>
      <c r="O134" s="67">
        <f>+'54_ND31-DONG'!O133/1000000</f>
        <v>3621.8633610000002</v>
      </c>
      <c r="P134" s="67">
        <f>+'54_ND31-DONG'!P133/1000000</f>
        <v>0</v>
      </c>
      <c r="Q134" s="67">
        <f>+'54_ND31-DONG'!Q133/1000000</f>
        <v>0</v>
      </c>
      <c r="R134" s="67">
        <f>+'54_ND31-DONG'!R133/1000000</f>
        <v>0</v>
      </c>
      <c r="S134" s="67">
        <f>+'54_ND31-DONG'!S133/1000000</f>
        <v>0</v>
      </c>
      <c r="T134" s="67">
        <f>+'54_ND31-DONG'!T133/1000000</f>
        <v>0</v>
      </c>
      <c r="U134" s="67">
        <f>+'54_ND31-DONG'!U133/1000000</f>
        <v>0</v>
      </c>
      <c r="V134" s="67">
        <f>+'54_ND31-DONG'!V133/1000000</f>
        <v>0</v>
      </c>
      <c r="W134" s="67">
        <f>+'54_ND31-DONG'!W133/1000000</f>
        <v>0</v>
      </c>
      <c r="X134" s="67">
        <f>+'54_ND31-DONG'!X133/1000000</f>
        <v>0</v>
      </c>
      <c r="Y134" s="67">
        <f>+'54_ND31-DONG'!Y133/1000000</f>
        <v>0</v>
      </c>
      <c r="Z134" s="67">
        <f>+'54_ND31-DONG'!Z133/1000000</f>
        <v>0</v>
      </c>
      <c r="AA134" s="67">
        <f>+'54_ND31-DONG'!AA133/1000000</f>
        <v>0</v>
      </c>
      <c r="AB134" s="64">
        <f t="shared" si="5"/>
        <v>0.97440499354318</v>
      </c>
      <c r="AC134" s="64">
        <f t="shared" si="7"/>
        <v>0.97440499354318</v>
      </c>
      <c r="AD134" s="64"/>
      <c r="AE134" s="64"/>
      <c r="AF134" s="64"/>
      <c r="AG134" s="64"/>
      <c r="AH134" s="65"/>
      <c r="AI134" s="20"/>
      <c r="AJ134" s="20"/>
      <c r="AK134" s="20"/>
    </row>
    <row r="135" spans="1:45" ht="34.6" x14ac:dyDescent="0.3">
      <c r="A135" s="16">
        <v>122</v>
      </c>
      <c r="B135" s="76" t="s">
        <v>184</v>
      </c>
      <c r="C135" s="67">
        <f>+'54_ND31-DONG'!C134/1000000</f>
        <v>29000</v>
      </c>
      <c r="D135" s="67">
        <f>+'54_ND31-DONG'!D134/1000000</f>
        <v>29000</v>
      </c>
      <c r="E135" s="67">
        <f>+'54_ND31-DONG'!E134/1000000</f>
        <v>0</v>
      </c>
      <c r="F135" s="67">
        <f>+'54_ND31-DONG'!F134/1000000</f>
        <v>0</v>
      </c>
      <c r="G135" s="67">
        <f>+'54_ND31-DONG'!G134/1000000</f>
        <v>0</v>
      </c>
      <c r="H135" s="67">
        <f>+'54_ND31-DONG'!H134/1000000</f>
        <v>0</v>
      </c>
      <c r="I135" s="67">
        <f>+'54_ND31-DONG'!I134/1000000</f>
        <v>0</v>
      </c>
      <c r="J135" s="67">
        <f>+'54_ND31-DONG'!J134/1000000</f>
        <v>0</v>
      </c>
      <c r="K135" s="67">
        <f>+'54_ND31-DONG'!K134/1000000</f>
        <v>0</v>
      </c>
      <c r="L135" s="67">
        <f>+'54_ND31-DONG'!L134/1000000</f>
        <v>0</v>
      </c>
      <c r="M135" s="67">
        <f>+'54_ND31-DONG'!M134/1000000</f>
        <v>0</v>
      </c>
      <c r="N135" s="67">
        <f>+'54_ND31-DONG'!N134/1000000</f>
        <v>29000</v>
      </c>
      <c r="O135" s="67">
        <f>+'54_ND31-DONG'!O134/1000000</f>
        <v>29000</v>
      </c>
      <c r="P135" s="67">
        <f>+'54_ND31-DONG'!P134/1000000</f>
        <v>0</v>
      </c>
      <c r="Q135" s="67">
        <f>+'54_ND31-DONG'!Q134/1000000</f>
        <v>0</v>
      </c>
      <c r="R135" s="67">
        <f>+'54_ND31-DONG'!R134/1000000</f>
        <v>0</v>
      </c>
      <c r="S135" s="67">
        <f>+'54_ND31-DONG'!S134/1000000</f>
        <v>0</v>
      </c>
      <c r="T135" s="67">
        <f>+'54_ND31-DONG'!T134/1000000</f>
        <v>0</v>
      </c>
      <c r="U135" s="67">
        <f>+'54_ND31-DONG'!U134/1000000</f>
        <v>0</v>
      </c>
      <c r="V135" s="67">
        <f>+'54_ND31-DONG'!V134/1000000</f>
        <v>0</v>
      </c>
      <c r="W135" s="67">
        <f>+'54_ND31-DONG'!W134/1000000</f>
        <v>0</v>
      </c>
      <c r="X135" s="67">
        <f>+'54_ND31-DONG'!X134/1000000</f>
        <v>0</v>
      </c>
      <c r="Y135" s="67">
        <f>+'54_ND31-DONG'!Y134/1000000</f>
        <v>0</v>
      </c>
      <c r="Z135" s="67">
        <f>+'54_ND31-DONG'!Z134/1000000</f>
        <v>0</v>
      </c>
      <c r="AA135" s="67">
        <f>+'54_ND31-DONG'!AA134/1000000</f>
        <v>0</v>
      </c>
      <c r="AB135" s="64">
        <f t="shared" si="5"/>
        <v>1</v>
      </c>
      <c r="AC135" s="64">
        <f t="shared" si="7"/>
        <v>1</v>
      </c>
      <c r="AD135" s="64"/>
      <c r="AE135" s="64"/>
      <c r="AF135" s="64"/>
      <c r="AG135" s="64"/>
      <c r="AH135" s="65"/>
      <c r="AI135" s="20"/>
      <c r="AJ135" s="20"/>
      <c r="AK135" s="20"/>
    </row>
    <row r="136" spans="1:45" s="55" customFormat="1" ht="31.25" customHeight="1" x14ac:dyDescent="0.3">
      <c r="A136" s="33" t="s">
        <v>16</v>
      </c>
      <c r="B136" s="77" t="s">
        <v>183</v>
      </c>
      <c r="C136" s="68">
        <f>SUM(C137:C147)</f>
        <v>2994526.7662279997</v>
      </c>
      <c r="D136" s="68">
        <f t="shared" ref="D136:AA136" si="8">SUM(D137:D147)</f>
        <v>2994526.7662279997</v>
      </c>
      <c r="E136" s="68">
        <f t="shared" si="8"/>
        <v>0</v>
      </c>
      <c r="F136" s="68">
        <f t="shared" si="8"/>
        <v>0</v>
      </c>
      <c r="G136" s="68">
        <f t="shared" si="8"/>
        <v>0</v>
      </c>
      <c r="H136" s="68">
        <f t="shared" si="8"/>
        <v>0</v>
      </c>
      <c r="I136" s="68"/>
      <c r="J136" s="68">
        <f t="shared" si="8"/>
        <v>0</v>
      </c>
      <c r="K136" s="68">
        <f t="shared" si="8"/>
        <v>0</v>
      </c>
      <c r="L136" s="68">
        <f t="shared" si="8"/>
        <v>0</v>
      </c>
      <c r="M136" s="68">
        <f t="shared" si="8"/>
        <v>0</v>
      </c>
      <c r="N136" s="68">
        <f t="shared" si="8"/>
        <v>11535848.816225</v>
      </c>
      <c r="O136" s="68">
        <f t="shared" si="8"/>
        <v>2755746.2549409997</v>
      </c>
      <c r="P136" s="68">
        <f t="shared" si="8"/>
        <v>0</v>
      </c>
      <c r="Q136" s="68">
        <f t="shared" si="8"/>
        <v>0</v>
      </c>
      <c r="R136" s="68">
        <f t="shared" si="8"/>
        <v>0</v>
      </c>
      <c r="S136" s="68">
        <f t="shared" si="8"/>
        <v>0</v>
      </c>
      <c r="T136" s="68">
        <f t="shared" si="8"/>
        <v>0</v>
      </c>
      <c r="U136" s="68">
        <f t="shared" si="8"/>
        <v>0</v>
      </c>
      <c r="V136" s="68">
        <f t="shared" si="8"/>
        <v>0</v>
      </c>
      <c r="W136" s="68"/>
      <c r="X136" s="68">
        <f t="shared" si="8"/>
        <v>8780102.5612840001</v>
      </c>
      <c r="Y136" s="68">
        <f t="shared" si="8"/>
        <v>0</v>
      </c>
      <c r="Z136" s="68">
        <f t="shared" si="8"/>
        <v>0</v>
      </c>
      <c r="AA136" s="68">
        <f t="shared" si="8"/>
        <v>0</v>
      </c>
      <c r="AB136" s="9">
        <f t="shared" si="5"/>
        <v>3.8523111385495876</v>
      </c>
      <c r="AC136" s="9">
        <f t="shared" si="7"/>
        <v>0.92026101954407458</v>
      </c>
      <c r="AD136" s="9"/>
      <c r="AE136" s="9"/>
      <c r="AF136" s="9"/>
      <c r="AG136" s="9"/>
      <c r="AH136" s="63"/>
      <c r="AI136" s="3"/>
      <c r="AJ136" s="3"/>
      <c r="AK136" s="3"/>
      <c r="AL136" s="54"/>
      <c r="AM136" s="54"/>
      <c r="AN136" s="54"/>
      <c r="AO136" s="54"/>
      <c r="AP136" s="54"/>
      <c r="AQ136" s="54"/>
      <c r="AR136" s="54"/>
      <c r="AS136" s="54"/>
    </row>
    <row r="137" spans="1:45" x14ac:dyDescent="0.3">
      <c r="A137" s="36">
        <v>1</v>
      </c>
      <c r="B137" s="76" t="s">
        <v>120</v>
      </c>
      <c r="C137" s="67">
        <f>+'54_ND31-DONG'!C136/1000000</f>
        <v>39295.084999999999</v>
      </c>
      <c r="D137" s="67">
        <f>+'54_ND31-DONG'!D136/1000000</f>
        <v>39295.084999999999</v>
      </c>
      <c r="E137" s="67">
        <f>+'54_ND31-DONG'!E136/1000000</f>
        <v>0</v>
      </c>
      <c r="F137" s="67">
        <f>+'54_ND31-DONG'!F136/1000000</f>
        <v>0</v>
      </c>
      <c r="G137" s="67">
        <f>+'54_ND31-DONG'!G136/1000000</f>
        <v>0</v>
      </c>
      <c r="H137" s="67">
        <f>+'54_ND31-DONG'!H136/1000000</f>
        <v>0</v>
      </c>
      <c r="I137" s="67">
        <f>+'54_ND31-DONG'!I136/1000000</f>
        <v>0</v>
      </c>
      <c r="J137" s="67">
        <f>+'54_ND31-DONG'!J136/1000000</f>
        <v>0</v>
      </c>
      <c r="K137" s="67">
        <f>+'54_ND31-DONG'!K136/1000000</f>
        <v>0</v>
      </c>
      <c r="L137" s="67">
        <f>+'54_ND31-DONG'!L136/1000000</f>
        <v>0</v>
      </c>
      <c r="M137" s="67">
        <f>+'54_ND31-DONG'!M136/1000000</f>
        <v>0</v>
      </c>
      <c r="N137" s="67">
        <f>+'54_ND31-DONG'!N136/1000000</f>
        <v>848584.16678099998</v>
      </c>
      <c r="O137" s="67">
        <f>+'54_ND31-DONG'!O136/1000000</f>
        <v>30744.166781</v>
      </c>
      <c r="P137" s="67">
        <f>+'54_ND31-DONG'!P136/1000000</f>
        <v>0</v>
      </c>
      <c r="Q137" s="67">
        <f>+'54_ND31-DONG'!Q136/1000000</f>
        <v>0</v>
      </c>
      <c r="R137" s="67">
        <f>+'54_ND31-DONG'!R136/1000000</f>
        <v>0</v>
      </c>
      <c r="S137" s="67">
        <f>+'54_ND31-DONG'!S136/1000000</f>
        <v>0</v>
      </c>
      <c r="T137" s="67">
        <f>+'54_ND31-DONG'!T136/1000000</f>
        <v>0</v>
      </c>
      <c r="U137" s="67">
        <f>+'54_ND31-DONG'!U136/1000000</f>
        <v>0</v>
      </c>
      <c r="V137" s="67">
        <f>+'54_ND31-DONG'!V136/1000000</f>
        <v>0</v>
      </c>
      <c r="W137" s="67">
        <f>+'54_ND31-DONG'!W136/1000000</f>
        <v>0</v>
      </c>
      <c r="X137" s="67">
        <f>+'54_ND31-DONG'!X136/1000000</f>
        <v>817840</v>
      </c>
      <c r="Y137" s="67">
        <f>+'54_ND31-DONG'!Y136/1000000</f>
        <v>0</v>
      </c>
      <c r="Z137" s="67">
        <f>+'54_ND31-DONG'!Z136/1000000</f>
        <v>0</v>
      </c>
      <c r="AA137" s="67">
        <f>+'54_ND31-DONG'!AA136/1000000</f>
        <v>0</v>
      </c>
      <c r="AB137" s="64">
        <f t="shared" si="5"/>
        <v>21.595173207565271</v>
      </c>
      <c r="AC137" s="64">
        <f t="shared" si="7"/>
        <v>0.78239216891883556</v>
      </c>
      <c r="AD137" s="64"/>
      <c r="AE137" s="64"/>
      <c r="AF137" s="64"/>
      <c r="AG137" s="64"/>
      <c r="AH137" s="65"/>
      <c r="AI137" s="20"/>
      <c r="AJ137" s="20"/>
      <c r="AK137" s="20"/>
    </row>
    <row r="138" spans="1:45" x14ac:dyDescent="0.3">
      <c r="A138" s="36">
        <v>2</v>
      </c>
      <c r="B138" s="76" t="s">
        <v>106</v>
      </c>
      <c r="C138" s="67">
        <f>+'54_ND31-DONG'!C137/1000000</f>
        <v>67492.335999999996</v>
      </c>
      <c r="D138" s="67">
        <f>+'54_ND31-DONG'!D137/1000000</f>
        <v>67492.335999999996</v>
      </c>
      <c r="E138" s="67">
        <f>+'54_ND31-DONG'!E137/1000000</f>
        <v>0</v>
      </c>
      <c r="F138" s="67">
        <f>+'54_ND31-DONG'!F137/1000000</f>
        <v>0</v>
      </c>
      <c r="G138" s="67">
        <f>+'54_ND31-DONG'!G137/1000000</f>
        <v>0</v>
      </c>
      <c r="H138" s="67">
        <f>+'54_ND31-DONG'!H137/1000000</f>
        <v>0</v>
      </c>
      <c r="I138" s="67">
        <f>+'54_ND31-DONG'!I137/1000000</f>
        <v>0</v>
      </c>
      <c r="J138" s="67">
        <f>+'54_ND31-DONG'!J137/1000000</f>
        <v>0</v>
      </c>
      <c r="K138" s="67">
        <f>+'54_ND31-DONG'!K137/1000000</f>
        <v>0</v>
      </c>
      <c r="L138" s="67">
        <f>+'54_ND31-DONG'!L137/1000000</f>
        <v>0</v>
      </c>
      <c r="M138" s="67">
        <f>+'54_ND31-DONG'!M137/1000000</f>
        <v>0</v>
      </c>
      <c r="N138" s="67">
        <f>+'54_ND31-DONG'!N137/1000000</f>
        <v>1211195.5131379999</v>
      </c>
      <c r="O138" s="67">
        <f>+'54_ND31-DONG'!O137/1000000</f>
        <v>123552.19473800001</v>
      </c>
      <c r="P138" s="67">
        <f>+'54_ND31-DONG'!P137/1000000</f>
        <v>0</v>
      </c>
      <c r="Q138" s="67">
        <f>+'54_ND31-DONG'!Q137/1000000</f>
        <v>0</v>
      </c>
      <c r="R138" s="67">
        <f>+'54_ND31-DONG'!R137/1000000</f>
        <v>0</v>
      </c>
      <c r="S138" s="67">
        <f>+'54_ND31-DONG'!S137/1000000</f>
        <v>0</v>
      </c>
      <c r="T138" s="67">
        <f>+'54_ND31-DONG'!T137/1000000</f>
        <v>0</v>
      </c>
      <c r="U138" s="67">
        <f>+'54_ND31-DONG'!U137/1000000</f>
        <v>0</v>
      </c>
      <c r="V138" s="67">
        <f>+'54_ND31-DONG'!V137/1000000</f>
        <v>0</v>
      </c>
      <c r="W138" s="67">
        <f>+'54_ND31-DONG'!W137/1000000</f>
        <v>0</v>
      </c>
      <c r="X138" s="67">
        <f>+'54_ND31-DONG'!X137/1000000</f>
        <v>1087643.3184</v>
      </c>
      <c r="Y138" s="67">
        <f>+'54_ND31-DONG'!Y137/1000000</f>
        <v>0</v>
      </c>
      <c r="Z138" s="67">
        <f>+'54_ND31-DONG'!Z137/1000000</f>
        <v>0</v>
      </c>
      <c r="AA138" s="67">
        <f>+'54_ND31-DONG'!AA137/1000000</f>
        <v>0</v>
      </c>
      <c r="AB138" s="64">
        <f t="shared" si="5"/>
        <v>17.945674796883605</v>
      </c>
      <c r="AC138" s="64">
        <f t="shared" si="7"/>
        <v>1.8306107339061433</v>
      </c>
      <c r="AD138" s="64"/>
      <c r="AE138" s="64"/>
      <c r="AF138" s="64"/>
      <c r="AG138" s="64"/>
      <c r="AH138" s="65"/>
      <c r="AI138" s="20"/>
      <c r="AJ138" s="20"/>
      <c r="AK138" s="20"/>
    </row>
    <row r="139" spans="1:45" x14ac:dyDescent="0.3">
      <c r="A139" s="36">
        <v>3</v>
      </c>
      <c r="B139" s="76" t="s">
        <v>107</v>
      </c>
      <c r="C139" s="67">
        <f>+'54_ND31-DONG'!C138/1000000</f>
        <v>12800</v>
      </c>
      <c r="D139" s="67">
        <f>+'54_ND31-DONG'!D138/1000000</f>
        <v>12800</v>
      </c>
      <c r="E139" s="67">
        <f>+'54_ND31-DONG'!E138/1000000</f>
        <v>0</v>
      </c>
      <c r="F139" s="67">
        <f>+'54_ND31-DONG'!F138/1000000</f>
        <v>0</v>
      </c>
      <c r="G139" s="67">
        <f>+'54_ND31-DONG'!G138/1000000</f>
        <v>0</v>
      </c>
      <c r="H139" s="67">
        <f>+'54_ND31-DONG'!H138/1000000</f>
        <v>0</v>
      </c>
      <c r="I139" s="67">
        <f>+'54_ND31-DONG'!I138/1000000</f>
        <v>0</v>
      </c>
      <c r="J139" s="67">
        <f>+'54_ND31-DONG'!J138/1000000</f>
        <v>0</v>
      </c>
      <c r="K139" s="67">
        <f>+'54_ND31-DONG'!K138/1000000</f>
        <v>0</v>
      </c>
      <c r="L139" s="67">
        <f>+'54_ND31-DONG'!L138/1000000</f>
        <v>0</v>
      </c>
      <c r="M139" s="67">
        <f>+'54_ND31-DONG'!M138/1000000</f>
        <v>0</v>
      </c>
      <c r="N139" s="67">
        <f>+'54_ND31-DONG'!N138/1000000</f>
        <v>705594.37823200005</v>
      </c>
      <c r="O139" s="67">
        <f>+'54_ND31-DONG'!O138/1000000</f>
        <v>149197.37823199999</v>
      </c>
      <c r="P139" s="67">
        <f>+'54_ND31-DONG'!P138/1000000</f>
        <v>0</v>
      </c>
      <c r="Q139" s="67">
        <f>+'54_ND31-DONG'!Q138/1000000</f>
        <v>0</v>
      </c>
      <c r="R139" s="67">
        <f>+'54_ND31-DONG'!R138/1000000</f>
        <v>0</v>
      </c>
      <c r="S139" s="67">
        <f>+'54_ND31-DONG'!S138/1000000</f>
        <v>0</v>
      </c>
      <c r="T139" s="67">
        <f>+'54_ND31-DONG'!T138/1000000</f>
        <v>0</v>
      </c>
      <c r="U139" s="67">
        <f>+'54_ND31-DONG'!U138/1000000</f>
        <v>0</v>
      </c>
      <c r="V139" s="67">
        <f>+'54_ND31-DONG'!V138/1000000</f>
        <v>0</v>
      </c>
      <c r="W139" s="67">
        <f>+'54_ND31-DONG'!W138/1000000</f>
        <v>0</v>
      </c>
      <c r="X139" s="67">
        <f>+'54_ND31-DONG'!X138/1000000</f>
        <v>556397</v>
      </c>
      <c r="Y139" s="67">
        <f>+'54_ND31-DONG'!Y138/1000000</f>
        <v>0</v>
      </c>
      <c r="Z139" s="67">
        <f>+'54_ND31-DONG'!Z138/1000000</f>
        <v>0</v>
      </c>
      <c r="AA139" s="67">
        <f>+'54_ND31-DONG'!AA138/1000000</f>
        <v>0</v>
      </c>
      <c r="AB139" s="64">
        <f t="shared" si="5"/>
        <v>55.124560799375004</v>
      </c>
      <c r="AC139" s="64">
        <f t="shared" si="7"/>
        <v>11.656045174374999</v>
      </c>
      <c r="AD139" s="64"/>
      <c r="AE139" s="64"/>
      <c r="AF139" s="64"/>
      <c r="AG139" s="64"/>
      <c r="AH139" s="65"/>
      <c r="AI139" s="20"/>
      <c r="AJ139" s="20"/>
      <c r="AK139" s="20"/>
    </row>
    <row r="140" spans="1:45" x14ac:dyDescent="0.3">
      <c r="A140" s="36">
        <v>4</v>
      </c>
      <c r="B140" s="76" t="s">
        <v>108</v>
      </c>
      <c r="C140" s="67">
        <f>+'54_ND31-DONG'!C139/1000000</f>
        <v>1155690.186676</v>
      </c>
      <c r="D140" s="67">
        <f>+'54_ND31-DONG'!D139/1000000</f>
        <v>1155690.186676</v>
      </c>
      <c r="E140" s="67">
        <f>+'54_ND31-DONG'!E139/1000000</f>
        <v>0</v>
      </c>
      <c r="F140" s="67">
        <f>+'54_ND31-DONG'!F139/1000000</f>
        <v>0</v>
      </c>
      <c r="G140" s="67">
        <f>+'54_ND31-DONG'!G139/1000000</f>
        <v>0</v>
      </c>
      <c r="H140" s="67">
        <f>+'54_ND31-DONG'!H139/1000000</f>
        <v>0</v>
      </c>
      <c r="I140" s="67">
        <f>+'54_ND31-DONG'!I139/1000000</f>
        <v>0</v>
      </c>
      <c r="J140" s="67">
        <f>+'54_ND31-DONG'!J139/1000000</f>
        <v>0</v>
      </c>
      <c r="K140" s="67">
        <f>+'54_ND31-DONG'!K139/1000000</f>
        <v>0</v>
      </c>
      <c r="L140" s="67">
        <f>+'54_ND31-DONG'!L139/1000000</f>
        <v>0</v>
      </c>
      <c r="M140" s="67">
        <f>+'54_ND31-DONG'!M139/1000000</f>
        <v>0</v>
      </c>
      <c r="N140" s="67">
        <f>+'54_ND31-DONG'!N139/1000000</f>
        <v>1525025.226793</v>
      </c>
      <c r="O140" s="67">
        <f>+'54_ND31-DONG'!O139/1000000</f>
        <v>826813.766909</v>
      </c>
      <c r="P140" s="67">
        <f>+'54_ND31-DONG'!P139/1000000</f>
        <v>0</v>
      </c>
      <c r="Q140" s="67">
        <f>+'54_ND31-DONG'!Q139/1000000</f>
        <v>0</v>
      </c>
      <c r="R140" s="67">
        <f>+'54_ND31-DONG'!R139/1000000</f>
        <v>0</v>
      </c>
      <c r="S140" s="67">
        <f>+'54_ND31-DONG'!S139/1000000</f>
        <v>0</v>
      </c>
      <c r="T140" s="67">
        <f>+'54_ND31-DONG'!T139/1000000</f>
        <v>0</v>
      </c>
      <c r="U140" s="67">
        <f>+'54_ND31-DONG'!U139/1000000</f>
        <v>0</v>
      </c>
      <c r="V140" s="67">
        <f>+'54_ND31-DONG'!V139/1000000</f>
        <v>0</v>
      </c>
      <c r="W140" s="67">
        <f>+'54_ND31-DONG'!W139/1000000</f>
        <v>0</v>
      </c>
      <c r="X140" s="67">
        <f>+'54_ND31-DONG'!X139/1000000</f>
        <v>698211.45988400001</v>
      </c>
      <c r="Y140" s="67">
        <f>+'54_ND31-DONG'!Y139/1000000</f>
        <v>0</v>
      </c>
      <c r="Z140" s="67">
        <f>+'54_ND31-DONG'!Z139/1000000</f>
        <v>0</v>
      </c>
      <c r="AA140" s="67">
        <f>+'54_ND31-DONG'!AA139/1000000</f>
        <v>0</v>
      </c>
      <c r="AB140" s="64">
        <f t="shared" si="5"/>
        <v>1.3195796281521457</v>
      </c>
      <c r="AC140" s="64">
        <f t="shared" si="7"/>
        <v>0.71542856073484928</v>
      </c>
      <c r="AD140" s="64"/>
      <c r="AE140" s="64"/>
      <c r="AF140" s="64"/>
      <c r="AG140" s="64"/>
      <c r="AH140" s="65"/>
      <c r="AI140" s="20"/>
      <c r="AJ140" s="20"/>
      <c r="AK140" s="20"/>
    </row>
    <row r="141" spans="1:45" x14ac:dyDescent="0.3">
      <c r="A141" s="36">
        <v>5</v>
      </c>
      <c r="B141" s="76" t="s">
        <v>179</v>
      </c>
      <c r="C141" s="67">
        <f>+'54_ND31-DONG'!C140/1000000</f>
        <v>112713</v>
      </c>
      <c r="D141" s="67">
        <f>+'54_ND31-DONG'!D140/1000000</f>
        <v>112713</v>
      </c>
      <c r="E141" s="67">
        <f>+'54_ND31-DONG'!E140/1000000</f>
        <v>0</v>
      </c>
      <c r="F141" s="67">
        <f>+'54_ND31-DONG'!F140/1000000</f>
        <v>0</v>
      </c>
      <c r="G141" s="67">
        <f>+'54_ND31-DONG'!G140/1000000</f>
        <v>0</v>
      </c>
      <c r="H141" s="67">
        <f>+'54_ND31-DONG'!H140/1000000</f>
        <v>0</v>
      </c>
      <c r="I141" s="67">
        <f>+'54_ND31-DONG'!I140/1000000</f>
        <v>0</v>
      </c>
      <c r="J141" s="67">
        <f>+'54_ND31-DONG'!J140/1000000</f>
        <v>0</v>
      </c>
      <c r="K141" s="67">
        <f>+'54_ND31-DONG'!K140/1000000</f>
        <v>0</v>
      </c>
      <c r="L141" s="67">
        <f>+'54_ND31-DONG'!L140/1000000</f>
        <v>0</v>
      </c>
      <c r="M141" s="67">
        <f>+'54_ND31-DONG'!M140/1000000</f>
        <v>0</v>
      </c>
      <c r="N141" s="67">
        <f>+'54_ND31-DONG'!N140/1000000</f>
        <v>1153421.9084099999</v>
      </c>
      <c r="O141" s="67">
        <f>+'54_ND31-DONG'!O140/1000000</f>
        <v>119636.62540999999</v>
      </c>
      <c r="P141" s="67">
        <f>+'54_ND31-DONG'!P140/1000000</f>
        <v>0</v>
      </c>
      <c r="Q141" s="67">
        <f>+'54_ND31-DONG'!Q140/1000000</f>
        <v>0</v>
      </c>
      <c r="R141" s="67">
        <f>+'54_ND31-DONG'!R140/1000000</f>
        <v>0</v>
      </c>
      <c r="S141" s="67">
        <f>+'54_ND31-DONG'!S140/1000000</f>
        <v>0</v>
      </c>
      <c r="T141" s="67">
        <f>+'54_ND31-DONG'!T140/1000000</f>
        <v>0</v>
      </c>
      <c r="U141" s="67">
        <f>+'54_ND31-DONG'!U140/1000000</f>
        <v>0</v>
      </c>
      <c r="V141" s="67">
        <f>+'54_ND31-DONG'!V140/1000000</f>
        <v>0</v>
      </c>
      <c r="W141" s="67">
        <f>+'54_ND31-DONG'!W140/1000000</f>
        <v>0</v>
      </c>
      <c r="X141" s="67">
        <f>+'54_ND31-DONG'!X140/1000000</f>
        <v>1033785.2830000001</v>
      </c>
      <c r="Y141" s="67">
        <f>+'54_ND31-DONG'!Y140/1000000</f>
        <v>0</v>
      </c>
      <c r="Z141" s="67">
        <f>+'54_ND31-DONG'!Z140/1000000</f>
        <v>0</v>
      </c>
      <c r="AA141" s="67">
        <f>+'54_ND31-DONG'!AA140/1000000</f>
        <v>0</v>
      </c>
      <c r="AB141" s="64">
        <f t="shared" ref="AB141:AB166" si="9">+N141/C141</f>
        <v>10.233264205637326</v>
      </c>
      <c r="AC141" s="64">
        <f t="shared" ref="AC141:AC161" si="10">+O141/D141</f>
        <v>1.0614270351246085</v>
      </c>
      <c r="AD141" s="64"/>
      <c r="AE141" s="64"/>
      <c r="AF141" s="64"/>
      <c r="AG141" s="64"/>
      <c r="AH141" s="65"/>
      <c r="AI141" s="20"/>
      <c r="AJ141" s="20"/>
      <c r="AK141" s="20"/>
    </row>
    <row r="142" spans="1:45" x14ac:dyDescent="0.3">
      <c r="A142" s="36">
        <v>6</v>
      </c>
      <c r="B142" s="76" t="s">
        <v>121</v>
      </c>
      <c r="C142" s="67">
        <f>+'54_ND31-DONG'!C141/1000000</f>
        <v>223248.24100000001</v>
      </c>
      <c r="D142" s="67">
        <f>+'54_ND31-DONG'!D141/1000000</f>
        <v>223248.24100000001</v>
      </c>
      <c r="E142" s="67">
        <f>+'54_ND31-DONG'!E141/1000000</f>
        <v>0</v>
      </c>
      <c r="F142" s="67">
        <f>+'54_ND31-DONG'!F141/1000000</f>
        <v>0</v>
      </c>
      <c r="G142" s="67">
        <f>+'54_ND31-DONG'!G141/1000000</f>
        <v>0</v>
      </c>
      <c r="H142" s="67">
        <f>+'54_ND31-DONG'!H141/1000000</f>
        <v>0</v>
      </c>
      <c r="I142" s="67">
        <f>+'54_ND31-DONG'!I141/1000000</f>
        <v>0</v>
      </c>
      <c r="J142" s="67">
        <f>+'54_ND31-DONG'!J141/1000000</f>
        <v>0</v>
      </c>
      <c r="K142" s="67">
        <f>+'54_ND31-DONG'!K141/1000000</f>
        <v>0</v>
      </c>
      <c r="L142" s="67">
        <f>+'54_ND31-DONG'!L141/1000000</f>
        <v>0</v>
      </c>
      <c r="M142" s="67">
        <f>+'54_ND31-DONG'!M141/1000000</f>
        <v>0</v>
      </c>
      <c r="N142" s="67">
        <f>+'54_ND31-DONG'!N141/1000000</f>
        <v>707923.37617800001</v>
      </c>
      <c r="O142" s="67">
        <f>+'54_ND31-DONG'!O141/1000000</f>
        <v>28155.376177999999</v>
      </c>
      <c r="P142" s="67">
        <f>+'54_ND31-DONG'!P141/1000000</f>
        <v>0</v>
      </c>
      <c r="Q142" s="67">
        <f>+'54_ND31-DONG'!Q141/1000000</f>
        <v>0</v>
      </c>
      <c r="R142" s="67">
        <f>+'54_ND31-DONG'!R141/1000000</f>
        <v>0</v>
      </c>
      <c r="S142" s="67">
        <f>+'54_ND31-DONG'!S141/1000000</f>
        <v>0</v>
      </c>
      <c r="T142" s="67">
        <f>+'54_ND31-DONG'!T141/1000000</f>
        <v>0</v>
      </c>
      <c r="U142" s="67">
        <f>+'54_ND31-DONG'!U141/1000000</f>
        <v>0</v>
      </c>
      <c r="V142" s="67">
        <f>+'54_ND31-DONG'!V141/1000000</f>
        <v>0</v>
      </c>
      <c r="W142" s="67">
        <f>+'54_ND31-DONG'!W141/1000000</f>
        <v>0</v>
      </c>
      <c r="X142" s="67">
        <f>+'54_ND31-DONG'!X141/1000000</f>
        <v>679768</v>
      </c>
      <c r="Y142" s="67">
        <f>+'54_ND31-DONG'!Y141/1000000</f>
        <v>0</v>
      </c>
      <c r="Z142" s="67">
        <f>+'54_ND31-DONG'!Z141/1000000</f>
        <v>0</v>
      </c>
      <c r="AA142" s="67">
        <f>+'54_ND31-DONG'!AA141/1000000</f>
        <v>0</v>
      </c>
      <c r="AB142" s="64">
        <f t="shared" si="9"/>
        <v>3.1710143515890006</v>
      </c>
      <c r="AC142" s="64">
        <f t="shared" si="10"/>
        <v>0.12611690041490628</v>
      </c>
      <c r="AD142" s="64"/>
      <c r="AE142" s="64"/>
      <c r="AF142" s="64"/>
      <c r="AG142" s="64"/>
      <c r="AH142" s="65"/>
      <c r="AI142" s="20"/>
      <c r="AJ142" s="20"/>
      <c r="AK142" s="20"/>
    </row>
    <row r="143" spans="1:45" x14ac:dyDescent="0.3">
      <c r="A143" s="36">
        <v>7</v>
      </c>
      <c r="B143" s="76" t="s">
        <v>180</v>
      </c>
      <c r="C143" s="67">
        <f>+'54_ND31-DONG'!C142/1000000</f>
        <v>87000</v>
      </c>
      <c r="D143" s="67">
        <f>+'54_ND31-DONG'!D142/1000000</f>
        <v>87000</v>
      </c>
      <c r="E143" s="67">
        <f>+'54_ND31-DONG'!E142/1000000</f>
        <v>0</v>
      </c>
      <c r="F143" s="67">
        <f>+'54_ND31-DONG'!F142/1000000</f>
        <v>0</v>
      </c>
      <c r="G143" s="67">
        <f>+'54_ND31-DONG'!G142/1000000</f>
        <v>0</v>
      </c>
      <c r="H143" s="67">
        <f>+'54_ND31-DONG'!H142/1000000</f>
        <v>0</v>
      </c>
      <c r="I143" s="67">
        <f>+'54_ND31-DONG'!I142/1000000</f>
        <v>0</v>
      </c>
      <c r="J143" s="67">
        <f>+'54_ND31-DONG'!J142/1000000</f>
        <v>0</v>
      </c>
      <c r="K143" s="67">
        <f>+'54_ND31-DONG'!K142/1000000</f>
        <v>0</v>
      </c>
      <c r="L143" s="67">
        <f>+'54_ND31-DONG'!L142/1000000</f>
        <v>0</v>
      </c>
      <c r="M143" s="67">
        <f>+'54_ND31-DONG'!M142/1000000</f>
        <v>0</v>
      </c>
      <c r="N143" s="67">
        <f>+'54_ND31-DONG'!N142/1000000</f>
        <v>729571.10800000001</v>
      </c>
      <c r="O143" s="67">
        <f>+'54_ND31-DONG'!O142/1000000</f>
        <v>6072.1080000000002</v>
      </c>
      <c r="P143" s="67">
        <f>+'54_ND31-DONG'!P142/1000000</f>
        <v>0</v>
      </c>
      <c r="Q143" s="67">
        <f>+'54_ND31-DONG'!Q142/1000000</f>
        <v>0</v>
      </c>
      <c r="R143" s="67">
        <f>+'54_ND31-DONG'!R142/1000000</f>
        <v>0</v>
      </c>
      <c r="S143" s="67">
        <f>+'54_ND31-DONG'!S142/1000000</f>
        <v>0</v>
      </c>
      <c r="T143" s="67">
        <f>+'54_ND31-DONG'!T142/1000000</f>
        <v>0</v>
      </c>
      <c r="U143" s="67">
        <f>+'54_ND31-DONG'!U142/1000000</f>
        <v>0</v>
      </c>
      <c r="V143" s="67">
        <f>+'54_ND31-DONG'!V142/1000000</f>
        <v>0</v>
      </c>
      <c r="W143" s="67">
        <f>+'54_ND31-DONG'!W142/1000000</f>
        <v>0</v>
      </c>
      <c r="X143" s="67">
        <f>+'54_ND31-DONG'!X142/1000000</f>
        <v>723499</v>
      </c>
      <c r="Y143" s="67">
        <f>+'54_ND31-DONG'!Y142/1000000</f>
        <v>0</v>
      </c>
      <c r="Z143" s="67">
        <f>+'54_ND31-DONG'!Z142/1000000</f>
        <v>0</v>
      </c>
      <c r="AA143" s="67">
        <f>+'54_ND31-DONG'!AA142/1000000</f>
        <v>0</v>
      </c>
      <c r="AB143" s="64">
        <f t="shared" si="9"/>
        <v>8.3858748045977016</v>
      </c>
      <c r="AC143" s="64">
        <f t="shared" si="10"/>
        <v>6.9794344827586202E-2</v>
      </c>
      <c r="AD143" s="64"/>
      <c r="AE143" s="64"/>
      <c r="AF143" s="64"/>
      <c r="AG143" s="64"/>
      <c r="AH143" s="65"/>
      <c r="AI143" s="20"/>
      <c r="AJ143" s="20"/>
      <c r="AK143" s="20"/>
    </row>
    <row r="144" spans="1:45" x14ac:dyDescent="0.3">
      <c r="A144" s="36">
        <v>8</v>
      </c>
      <c r="B144" s="76" t="s">
        <v>181</v>
      </c>
      <c r="C144" s="67">
        <f>+'54_ND31-DONG'!C143/1000000</f>
        <v>8357.2780000000002</v>
      </c>
      <c r="D144" s="67">
        <f>+'54_ND31-DONG'!D143/1000000</f>
        <v>8357.2780000000002</v>
      </c>
      <c r="E144" s="67">
        <f>+'54_ND31-DONG'!E143/1000000</f>
        <v>0</v>
      </c>
      <c r="F144" s="67">
        <f>+'54_ND31-DONG'!F143/1000000</f>
        <v>0</v>
      </c>
      <c r="G144" s="67">
        <f>+'54_ND31-DONG'!G143/1000000</f>
        <v>0</v>
      </c>
      <c r="H144" s="67">
        <f>+'54_ND31-DONG'!H143/1000000</f>
        <v>0</v>
      </c>
      <c r="I144" s="67">
        <f>+'54_ND31-DONG'!I143/1000000</f>
        <v>0</v>
      </c>
      <c r="J144" s="67">
        <f>+'54_ND31-DONG'!J143/1000000</f>
        <v>0</v>
      </c>
      <c r="K144" s="67">
        <f>+'54_ND31-DONG'!K143/1000000</f>
        <v>0</v>
      </c>
      <c r="L144" s="67">
        <f>+'54_ND31-DONG'!L143/1000000</f>
        <v>0</v>
      </c>
      <c r="M144" s="67">
        <f>+'54_ND31-DONG'!M143/1000000</f>
        <v>0</v>
      </c>
      <c r="N144" s="67">
        <f>+'54_ND31-DONG'!N143/1000000</f>
        <v>653727.28876300005</v>
      </c>
      <c r="O144" s="67">
        <f>+'54_ND31-DONG'!O143/1000000</f>
        <v>45217.288762999997</v>
      </c>
      <c r="P144" s="67">
        <f>+'54_ND31-DONG'!P143/1000000</f>
        <v>0</v>
      </c>
      <c r="Q144" s="67">
        <f>+'54_ND31-DONG'!Q143/1000000</f>
        <v>0</v>
      </c>
      <c r="R144" s="67">
        <f>+'54_ND31-DONG'!R143/1000000</f>
        <v>0</v>
      </c>
      <c r="S144" s="67">
        <f>+'54_ND31-DONG'!S143/1000000</f>
        <v>0</v>
      </c>
      <c r="T144" s="67">
        <f>+'54_ND31-DONG'!T143/1000000</f>
        <v>0</v>
      </c>
      <c r="U144" s="67">
        <f>+'54_ND31-DONG'!U143/1000000</f>
        <v>0</v>
      </c>
      <c r="V144" s="67">
        <f>+'54_ND31-DONG'!V143/1000000</f>
        <v>0</v>
      </c>
      <c r="W144" s="67">
        <f>+'54_ND31-DONG'!W143/1000000</f>
        <v>0</v>
      </c>
      <c r="X144" s="67">
        <f>+'54_ND31-DONG'!X143/1000000</f>
        <v>608510</v>
      </c>
      <c r="Y144" s="67">
        <f>+'54_ND31-DONG'!Y143/1000000</f>
        <v>0</v>
      </c>
      <c r="Z144" s="67">
        <f>+'54_ND31-DONG'!Z143/1000000</f>
        <v>0</v>
      </c>
      <c r="AA144" s="67">
        <f>+'54_ND31-DONG'!AA143/1000000</f>
        <v>0</v>
      </c>
      <c r="AB144" s="64">
        <f t="shared" si="9"/>
        <v>78.222513211000049</v>
      </c>
      <c r="AC144" s="64">
        <f t="shared" si="10"/>
        <v>5.41052825609008</v>
      </c>
      <c r="AD144" s="64"/>
      <c r="AE144" s="64"/>
      <c r="AF144" s="64"/>
      <c r="AG144" s="64"/>
      <c r="AH144" s="65"/>
      <c r="AI144" s="20"/>
      <c r="AJ144" s="20"/>
      <c r="AK144" s="20"/>
    </row>
    <row r="145" spans="1:45" x14ac:dyDescent="0.3">
      <c r="A145" s="36">
        <v>9</v>
      </c>
      <c r="B145" s="76" t="s">
        <v>109</v>
      </c>
      <c r="C145" s="67">
        <f>+'54_ND31-DONG'!C144/1000000</f>
        <v>160016.63955200001</v>
      </c>
      <c r="D145" s="67">
        <f>+'54_ND31-DONG'!D144/1000000</f>
        <v>160016.63955200001</v>
      </c>
      <c r="E145" s="67">
        <f>+'54_ND31-DONG'!E144/1000000</f>
        <v>0</v>
      </c>
      <c r="F145" s="67">
        <f>+'54_ND31-DONG'!F144/1000000</f>
        <v>0</v>
      </c>
      <c r="G145" s="67">
        <f>+'54_ND31-DONG'!G144/1000000</f>
        <v>0</v>
      </c>
      <c r="H145" s="67">
        <f>+'54_ND31-DONG'!H144/1000000</f>
        <v>0</v>
      </c>
      <c r="I145" s="67">
        <f>+'54_ND31-DONG'!I144/1000000</f>
        <v>0</v>
      </c>
      <c r="J145" s="67">
        <f>+'54_ND31-DONG'!J144/1000000</f>
        <v>0</v>
      </c>
      <c r="K145" s="67">
        <f>+'54_ND31-DONG'!K144/1000000</f>
        <v>0</v>
      </c>
      <c r="L145" s="67">
        <f>+'54_ND31-DONG'!L144/1000000</f>
        <v>0</v>
      </c>
      <c r="M145" s="67">
        <f>+'54_ND31-DONG'!M144/1000000</f>
        <v>0</v>
      </c>
      <c r="N145" s="67">
        <f>+'54_ND31-DONG'!N144/1000000</f>
        <v>988038.609666</v>
      </c>
      <c r="O145" s="67">
        <f>+'54_ND31-DONG'!O144/1000000</f>
        <v>81466.609666000004</v>
      </c>
      <c r="P145" s="67">
        <f>+'54_ND31-DONG'!P144/1000000</f>
        <v>0</v>
      </c>
      <c r="Q145" s="67">
        <f>+'54_ND31-DONG'!Q144/1000000</f>
        <v>0</v>
      </c>
      <c r="R145" s="67">
        <f>+'54_ND31-DONG'!R144/1000000</f>
        <v>0</v>
      </c>
      <c r="S145" s="67">
        <f>+'54_ND31-DONG'!S144/1000000</f>
        <v>0</v>
      </c>
      <c r="T145" s="67">
        <f>+'54_ND31-DONG'!T144/1000000</f>
        <v>0</v>
      </c>
      <c r="U145" s="67">
        <f>+'54_ND31-DONG'!U144/1000000</f>
        <v>0</v>
      </c>
      <c r="V145" s="67">
        <f>+'54_ND31-DONG'!V144/1000000</f>
        <v>0</v>
      </c>
      <c r="W145" s="67">
        <f>+'54_ND31-DONG'!W144/1000000</f>
        <v>0</v>
      </c>
      <c r="X145" s="67">
        <f>+'54_ND31-DONG'!X144/1000000</f>
        <v>906572</v>
      </c>
      <c r="Y145" s="67">
        <f>+'54_ND31-DONG'!Y144/1000000</f>
        <v>0</v>
      </c>
      <c r="Z145" s="67">
        <f>+'54_ND31-DONG'!Z144/1000000</f>
        <v>0</v>
      </c>
      <c r="AA145" s="67">
        <f>+'54_ND31-DONG'!AA144/1000000</f>
        <v>0</v>
      </c>
      <c r="AB145" s="64">
        <f t="shared" si="9"/>
        <v>6.1745991693877613</v>
      </c>
      <c r="AC145" s="64">
        <f t="shared" si="10"/>
        <v>0.50911336404815644</v>
      </c>
      <c r="AD145" s="64"/>
      <c r="AE145" s="64"/>
      <c r="AF145" s="64"/>
      <c r="AG145" s="64"/>
      <c r="AH145" s="65"/>
      <c r="AI145" s="20"/>
      <c r="AJ145" s="20"/>
      <c r="AK145" s="20"/>
    </row>
    <row r="146" spans="1:45" ht="34.6" x14ac:dyDescent="0.3">
      <c r="A146" s="36">
        <v>10</v>
      </c>
      <c r="B146" s="76" t="s">
        <v>122</v>
      </c>
      <c r="C146" s="67">
        <f>+'54_ND31-DONG'!C145/1000000</f>
        <v>710840</v>
      </c>
      <c r="D146" s="67">
        <f>+'54_ND31-DONG'!D145/1000000</f>
        <v>710840</v>
      </c>
      <c r="E146" s="67">
        <f>+'54_ND31-DONG'!E145/1000000</f>
        <v>0</v>
      </c>
      <c r="F146" s="67">
        <f>+'54_ND31-DONG'!F145/1000000</f>
        <v>0</v>
      </c>
      <c r="G146" s="67">
        <f>+'54_ND31-DONG'!G145/1000000</f>
        <v>0</v>
      </c>
      <c r="H146" s="67">
        <f>+'54_ND31-DONG'!H145/1000000</f>
        <v>0</v>
      </c>
      <c r="I146" s="67">
        <f>+'54_ND31-DONG'!I145/1000000</f>
        <v>0</v>
      </c>
      <c r="J146" s="67">
        <f>+'54_ND31-DONG'!J145/1000000</f>
        <v>0</v>
      </c>
      <c r="K146" s="67">
        <f>+'54_ND31-DONG'!K145/1000000</f>
        <v>0</v>
      </c>
      <c r="L146" s="67">
        <f>+'54_ND31-DONG'!L145/1000000</f>
        <v>0</v>
      </c>
      <c r="M146" s="67">
        <f>+'54_ND31-DONG'!M145/1000000</f>
        <v>0</v>
      </c>
      <c r="N146" s="67">
        <f>+'54_ND31-DONG'!N145/1000000</f>
        <v>1954904.9050050001</v>
      </c>
      <c r="O146" s="67">
        <f>+'54_ND31-DONG'!O145/1000000</f>
        <v>926029.40500499995</v>
      </c>
      <c r="P146" s="67">
        <f>+'54_ND31-DONG'!P145/1000000</f>
        <v>0</v>
      </c>
      <c r="Q146" s="67">
        <f>+'54_ND31-DONG'!Q145/1000000</f>
        <v>0</v>
      </c>
      <c r="R146" s="67">
        <f>+'54_ND31-DONG'!R145/1000000</f>
        <v>0</v>
      </c>
      <c r="S146" s="67">
        <f>+'54_ND31-DONG'!S145/1000000</f>
        <v>0</v>
      </c>
      <c r="T146" s="67">
        <f>+'54_ND31-DONG'!T145/1000000</f>
        <v>0</v>
      </c>
      <c r="U146" s="67">
        <f>+'54_ND31-DONG'!U145/1000000</f>
        <v>0</v>
      </c>
      <c r="V146" s="67">
        <f>+'54_ND31-DONG'!V145/1000000</f>
        <v>0</v>
      </c>
      <c r="W146" s="67">
        <f>+'54_ND31-DONG'!W145/1000000</f>
        <v>0</v>
      </c>
      <c r="X146" s="67">
        <f>+'54_ND31-DONG'!X145/1000000</f>
        <v>1028875.5</v>
      </c>
      <c r="Y146" s="67">
        <f>+'54_ND31-DONG'!Y145/1000000</f>
        <v>0</v>
      </c>
      <c r="Z146" s="67">
        <f>+'54_ND31-DONG'!Z145/1000000</f>
        <v>0</v>
      </c>
      <c r="AA146" s="67">
        <f>+'54_ND31-DONG'!AA145/1000000</f>
        <v>0</v>
      </c>
      <c r="AB146" s="64">
        <f t="shared" si="9"/>
        <v>2.7501335110643748</v>
      </c>
      <c r="AC146" s="64">
        <f t="shared" si="10"/>
        <v>1.3027255148908332</v>
      </c>
      <c r="AD146" s="64"/>
      <c r="AE146" s="64"/>
      <c r="AF146" s="64"/>
      <c r="AG146" s="64"/>
      <c r="AH146" s="65"/>
      <c r="AI146" s="20"/>
      <c r="AJ146" s="20"/>
      <c r="AK146" s="20"/>
    </row>
    <row r="147" spans="1:45" ht="34.6" x14ac:dyDescent="0.3">
      <c r="A147" s="36">
        <v>11</v>
      </c>
      <c r="B147" s="76" t="s">
        <v>182</v>
      </c>
      <c r="C147" s="67">
        <f>+'54_ND31-DONG'!C146/1000000</f>
        <v>417074</v>
      </c>
      <c r="D147" s="67">
        <f>+'54_ND31-DONG'!D146/1000000</f>
        <v>417074</v>
      </c>
      <c r="E147" s="67">
        <f>+'54_ND31-DONG'!E146/1000000</f>
        <v>0</v>
      </c>
      <c r="F147" s="67">
        <f>+'54_ND31-DONG'!F146/1000000</f>
        <v>0</v>
      </c>
      <c r="G147" s="67">
        <f>+'54_ND31-DONG'!G146/1000000</f>
        <v>0</v>
      </c>
      <c r="H147" s="67">
        <f>+'54_ND31-DONG'!H146/1000000</f>
        <v>0</v>
      </c>
      <c r="I147" s="67">
        <f>+'54_ND31-DONG'!I146/1000000</f>
        <v>0</v>
      </c>
      <c r="J147" s="67">
        <f>+'54_ND31-DONG'!J146/1000000</f>
        <v>0</v>
      </c>
      <c r="K147" s="67">
        <f>+'54_ND31-DONG'!K146/1000000</f>
        <v>0</v>
      </c>
      <c r="L147" s="67">
        <f>+'54_ND31-DONG'!L146/1000000</f>
        <v>0</v>
      </c>
      <c r="M147" s="67">
        <f>+'54_ND31-DONG'!M146/1000000</f>
        <v>0</v>
      </c>
      <c r="N147" s="67">
        <f>+'54_ND31-DONG'!N146/1000000</f>
        <v>1057862.3352590001</v>
      </c>
      <c r="O147" s="67">
        <f>+'54_ND31-DONG'!O146/1000000</f>
        <v>418861.33525900001</v>
      </c>
      <c r="P147" s="67">
        <f>+'54_ND31-DONG'!P146/1000000</f>
        <v>0</v>
      </c>
      <c r="Q147" s="67">
        <f>+'54_ND31-DONG'!Q146/1000000</f>
        <v>0</v>
      </c>
      <c r="R147" s="67">
        <f>+'54_ND31-DONG'!R146/1000000</f>
        <v>0</v>
      </c>
      <c r="S147" s="67">
        <f>+'54_ND31-DONG'!S146/1000000</f>
        <v>0</v>
      </c>
      <c r="T147" s="67">
        <f>+'54_ND31-DONG'!T146/1000000</f>
        <v>0</v>
      </c>
      <c r="U147" s="67">
        <f>+'54_ND31-DONG'!U146/1000000</f>
        <v>0</v>
      </c>
      <c r="V147" s="67">
        <f>+'54_ND31-DONG'!V146/1000000</f>
        <v>0</v>
      </c>
      <c r="W147" s="67">
        <f>+'54_ND31-DONG'!W146/1000000</f>
        <v>0</v>
      </c>
      <c r="X147" s="67">
        <f>+'54_ND31-DONG'!X146/1000000</f>
        <v>639001</v>
      </c>
      <c r="Y147" s="67">
        <f>+'54_ND31-DONG'!Y146/1000000</f>
        <v>0</v>
      </c>
      <c r="Z147" s="67">
        <f>+'54_ND31-DONG'!Z146/1000000</f>
        <v>0</v>
      </c>
      <c r="AA147" s="67">
        <f>+'54_ND31-DONG'!AA146/1000000</f>
        <v>0</v>
      </c>
      <c r="AB147" s="64">
        <f t="shared" si="9"/>
        <v>2.5363900297285378</v>
      </c>
      <c r="AC147" s="64">
        <f t="shared" si="10"/>
        <v>1.0042854151997007</v>
      </c>
      <c r="AD147" s="64"/>
      <c r="AE147" s="64"/>
      <c r="AF147" s="64"/>
      <c r="AG147" s="64"/>
      <c r="AH147" s="65"/>
      <c r="AI147" s="20"/>
      <c r="AJ147" s="20"/>
      <c r="AK147" s="20"/>
    </row>
    <row r="148" spans="1:45" ht="28.8" customHeight="1" x14ac:dyDescent="0.3">
      <c r="A148" s="33" t="s">
        <v>18</v>
      </c>
      <c r="B148" s="77" t="s">
        <v>165</v>
      </c>
      <c r="C148" s="68">
        <f>SUM(C149:C150)</f>
        <v>1175585.0859999999</v>
      </c>
      <c r="D148" s="68">
        <f t="shared" ref="D148:AA148" si="11">SUM(D149:D150)</f>
        <v>1175585.0859999999</v>
      </c>
      <c r="E148" s="68">
        <f t="shared" si="11"/>
        <v>0</v>
      </c>
      <c r="F148" s="68">
        <f t="shared" si="11"/>
        <v>0</v>
      </c>
      <c r="G148" s="68">
        <f t="shared" si="11"/>
        <v>0</v>
      </c>
      <c r="H148" s="68">
        <f t="shared" si="11"/>
        <v>0</v>
      </c>
      <c r="I148" s="68"/>
      <c r="J148" s="68">
        <f t="shared" si="11"/>
        <v>0</v>
      </c>
      <c r="K148" s="68">
        <f t="shared" si="11"/>
        <v>0</v>
      </c>
      <c r="L148" s="68">
        <f t="shared" si="11"/>
        <v>0</v>
      </c>
      <c r="M148" s="68">
        <f t="shared" si="11"/>
        <v>0</v>
      </c>
      <c r="N148" s="68">
        <f t="shared" si="11"/>
        <v>1528382.1589869999</v>
      </c>
      <c r="O148" s="68">
        <f t="shared" si="11"/>
        <v>1528382.1589869999</v>
      </c>
      <c r="P148" s="68">
        <f t="shared" si="11"/>
        <v>0</v>
      </c>
      <c r="Q148" s="68">
        <f t="shared" si="11"/>
        <v>0</v>
      </c>
      <c r="R148" s="68">
        <f t="shared" si="11"/>
        <v>0</v>
      </c>
      <c r="S148" s="68">
        <f t="shared" si="11"/>
        <v>0</v>
      </c>
      <c r="T148" s="68">
        <f t="shared" si="11"/>
        <v>0</v>
      </c>
      <c r="U148" s="68">
        <f t="shared" si="11"/>
        <v>0</v>
      </c>
      <c r="V148" s="68">
        <f t="shared" si="11"/>
        <v>0</v>
      </c>
      <c r="W148" s="68"/>
      <c r="X148" s="68">
        <f t="shared" si="11"/>
        <v>0</v>
      </c>
      <c r="Y148" s="68">
        <f t="shared" si="11"/>
        <v>0</v>
      </c>
      <c r="Z148" s="68">
        <f t="shared" si="11"/>
        <v>0</v>
      </c>
      <c r="AA148" s="68">
        <f t="shared" si="11"/>
        <v>0</v>
      </c>
      <c r="AB148" s="9">
        <f t="shared" si="9"/>
        <v>1.3001033929304204</v>
      </c>
      <c r="AC148" s="9">
        <f t="shared" si="10"/>
        <v>1.3001033929304204</v>
      </c>
      <c r="AD148" s="9"/>
      <c r="AE148" s="9"/>
      <c r="AF148" s="9"/>
      <c r="AG148" s="9"/>
      <c r="AH148" s="63"/>
      <c r="AI148" s="20"/>
      <c r="AJ148" s="20"/>
      <c r="AK148" s="20"/>
    </row>
    <row r="149" spans="1:45" ht="40.75" customHeight="1" x14ac:dyDescent="0.3">
      <c r="A149" s="16">
        <v>1</v>
      </c>
      <c r="B149" s="72" t="s">
        <v>169</v>
      </c>
      <c r="C149" s="67">
        <f>+'54_ND31-DONG'!C148/1000000</f>
        <v>1175585.0859999999</v>
      </c>
      <c r="D149" s="67">
        <f>+'54_ND31-DONG'!D148/1000000</f>
        <v>1175585.0859999999</v>
      </c>
      <c r="E149" s="67">
        <f>+'54_ND31-DONG'!E148/1000000</f>
        <v>0</v>
      </c>
      <c r="F149" s="67">
        <f>+'54_ND31-DONG'!F148/1000000</f>
        <v>0</v>
      </c>
      <c r="G149" s="67">
        <f>+'54_ND31-DONG'!G148/1000000</f>
        <v>0</v>
      </c>
      <c r="H149" s="67">
        <f>+'54_ND31-DONG'!H148/1000000</f>
        <v>0</v>
      </c>
      <c r="I149" s="67">
        <f>+'54_ND31-DONG'!I148/1000000</f>
        <v>0</v>
      </c>
      <c r="J149" s="67">
        <f>+'54_ND31-DONG'!J148/1000000</f>
        <v>0</v>
      </c>
      <c r="K149" s="67">
        <f>+'54_ND31-DONG'!K148/1000000</f>
        <v>0</v>
      </c>
      <c r="L149" s="67">
        <f>+'54_ND31-DONG'!L148/1000000</f>
        <v>0</v>
      </c>
      <c r="M149" s="67">
        <f>+'54_ND31-DONG'!M148/1000000</f>
        <v>0</v>
      </c>
      <c r="N149" s="67">
        <f>+'54_ND31-DONG'!N148/1000000</f>
        <v>1175585.0859999999</v>
      </c>
      <c r="O149" s="67">
        <f>+'54_ND31-DONG'!O148/1000000</f>
        <v>1175585.0859999999</v>
      </c>
      <c r="P149" s="67">
        <f>+'54_ND31-DONG'!P148/1000000</f>
        <v>0</v>
      </c>
      <c r="Q149" s="67">
        <f>+'54_ND31-DONG'!Q148/1000000</f>
        <v>0</v>
      </c>
      <c r="R149" s="67">
        <f>+'54_ND31-DONG'!R148/1000000</f>
        <v>0</v>
      </c>
      <c r="S149" s="67">
        <f>+'54_ND31-DONG'!S148/1000000</f>
        <v>0</v>
      </c>
      <c r="T149" s="67">
        <f>+'54_ND31-DONG'!T148/1000000</f>
        <v>0</v>
      </c>
      <c r="U149" s="67">
        <f>+'54_ND31-DONG'!U148/1000000</f>
        <v>0</v>
      </c>
      <c r="V149" s="67">
        <f>+'54_ND31-DONG'!V148/1000000</f>
        <v>0</v>
      </c>
      <c r="W149" s="67">
        <f>+'54_ND31-DONG'!W148/1000000</f>
        <v>0</v>
      </c>
      <c r="X149" s="67">
        <f>+'54_ND31-DONG'!X148/1000000</f>
        <v>0</v>
      </c>
      <c r="Y149" s="67">
        <f>+'54_ND31-DONG'!Y148/1000000</f>
        <v>0</v>
      </c>
      <c r="Z149" s="67">
        <f>+'54_ND31-DONG'!Z148/1000000</f>
        <v>0</v>
      </c>
      <c r="AA149" s="67">
        <f>+'54_ND31-DONG'!AA148/1000000</f>
        <v>0</v>
      </c>
      <c r="AB149" s="64">
        <f t="shared" si="9"/>
        <v>1</v>
      </c>
      <c r="AC149" s="64">
        <f t="shared" si="10"/>
        <v>1</v>
      </c>
      <c r="AD149" s="64"/>
      <c r="AE149" s="64"/>
      <c r="AF149" s="64"/>
      <c r="AG149" s="64"/>
      <c r="AH149" s="65"/>
      <c r="AI149" s="20"/>
      <c r="AJ149" s="20"/>
      <c r="AK149" s="20"/>
    </row>
    <row r="150" spans="1:45" ht="34.6" x14ac:dyDescent="0.3">
      <c r="A150" s="16">
        <v>2</v>
      </c>
      <c r="B150" s="72" t="s">
        <v>170</v>
      </c>
      <c r="C150" s="67">
        <f>+'54_ND31-DONG'!C149/1000000</f>
        <v>0</v>
      </c>
      <c r="D150" s="67">
        <f>+'54_ND31-DONG'!D149/1000000</f>
        <v>0</v>
      </c>
      <c r="E150" s="67">
        <f>+'54_ND31-DONG'!E149/1000000</f>
        <v>0</v>
      </c>
      <c r="F150" s="67">
        <f>+'54_ND31-DONG'!F149/1000000</f>
        <v>0</v>
      </c>
      <c r="G150" s="67">
        <f>+'54_ND31-DONG'!G149/1000000</f>
        <v>0</v>
      </c>
      <c r="H150" s="67">
        <f>+'54_ND31-DONG'!H149/1000000</f>
        <v>0</v>
      </c>
      <c r="I150" s="67">
        <f>+'54_ND31-DONG'!I149/1000000</f>
        <v>0</v>
      </c>
      <c r="J150" s="67">
        <f>+'54_ND31-DONG'!J149/1000000</f>
        <v>0</v>
      </c>
      <c r="K150" s="67">
        <f>+'54_ND31-DONG'!K149/1000000</f>
        <v>0</v>
      </c>
      <c r="L150" s="67">
        <f>+'54_ND31-DONG'!L149/1000000</f>
        <v>0</v>
      </c>
      <c r="M150" s="67">
        <f>+'54_ND31-DONG'!M149/1000000</f>
        <v>0</v>
      </c>
      <c r="N150" s="67">
        <f>+'54_ND31-DONG'!N149/1000000</f>
        <v>352797.07298699999</v>
      </c>
      <c r="O150" s="67">
        <f>+'54_ND31-DONG'!O149/1000000</f>
        <v>352797.07298699999</v>
      </c>
      <c r="P150" s="67">
        <f>+'54_ND31-DONG'!P149/1000000</f>
        <v>0</v>
      </c>
      <c r="Q150" s="67">
        <f>+'54_ND31-DONG'!Q149/1000000</f>
        <v>0</v>
      </c>
      <c r="R150" s="67">
        <f>+'54_ND31-DONG'!R149/1000000</f>
        <v>0</v>
      </c>
      <c r="S150" s="67">
        <f>+'54_ND31-DONG'!S149/1000000</f>
        <v>0</v>
      </c>
      <c r="T150" s="67">
        <f>+'54_ND31-DONG'!T149/1000000</f>
        <v>0</v>
      </c>
      <c r="U150" s="67">
        <f>+'54_ND31-DONG'!U149/1000000</f>
        <v>0</v>
      </c>
      <c r="V150" s="67">
        <f>+'54_ND31-DONG'!V149/1000000</f>
        <v>0</v>
      </c>
      <c r="W150" s="67">
        <f>+'54_ND31-DONG'!W149/1000000</f>
        <v>0</v>
      </c>
      <c r="X150" s="67">
        <f>+'54_ND31-DONG'!X149/1000000</f>
        <v>0</v>
      </c>
      <c r="Y150" s="67">
        <f>+'54_ND31-DONG'!Y149/1000000</f>
        <v>0</v>
      </c>
      <c r="Z150" s="67">
        <f>+'54_ND31-DONG'!Z149/1000000</f>
        <v>0</v>
      </c>
      <c r="AA150" s="67">
        <f>+'54_ND31-DONG'!AA149/1000000</f>
        <v>0</v>
      </c>
      <c r="AB150" s="64"/>
      <c r="AC150" s="64"/>
      <c r="AD150" s="64"/>
      <c r="AE150" s="64"/>
      <c r="AF150" s="64"/>
      <c r="AG150" s="64"/>
      <c r="AH150" s="65"/>
      <c r="AI150" s="20"/>
      <c r="AJ150" s="20"/>
      <c r="AK150" s="20"/>
    </row>
    <row r="151" spans="1:45" s="55" customFormat="1" ht="33.450000000000003" x14ac:dyDescent="0.3">
      <c r="A151" s="33" t="s">
        <v>20</v>
      </c>
      <c r="B151" s="77" t="s">
        <v>166</v>
      </c>
      <c r="C151" s="68">
        <f>SUM(C152:C161)</f>
        <v>1712972.9140000001</v>
      </c>
      <c r="D151" s="68">
        <f t="shared" ref="D151:AA151" si="12">SUM(D152:D161)</f>
        <v>1712972.9140000001</v>
      </c>
      <c r="E151" s="68">
        <f t="shared" si="12"/>
        <v>0</v>
      </c>
      <c r="F151" s="68">
        <f t="shared" si="12"/>
        <v>0</v>
      </c>
      <c r="G151" s="68">
        <f t="shared" si="12"/>
        <v>0</v>
      </c>
      <c r="H151" s="68">
        <f t="shared" si="12"/>
        <v>0</v>
      </c>
      <c r="I151" s="68"/>
      <c r="J151" s="68">
        <f t="shared" si="12"/>
        <v>0</v>
      </c>
      <c r="K151" s="68">
        <f t="shared" si="12"/>
        <v>0</v>
      </c>
      <c r="L151" s="68">
        <f t="shared" si="12"/>
        <v>0</v>
      </c>
      <c r="M151" s="68">
        <f t="shared" si="12"/>
        <v>0</v>
      </c>
      <c r="N151" s="68">
        <f t="shared" si="12"/>
        <v>2230103.6144300001</v>
      </c>
      <c r="O151" s="68">
        <f t="shared" si="12"/>
        <v>2230103.6144300001</v>
      </c>
      <c r="P151" s="68">
        <f t="shared" si="12"/>
        <v>0</v>
      </c>
      <c r="Q151" s="68">
        <f t="shared" si="12"/>
        <v>0</v>
      </c>
      <c r="R151" s="68">
        <f t="shared" si="12"/>
        <v>0</v>
      </c>
      <c r="S151" s="68">
        <f t="shared" si="12"/>
        <v>0</v>
      </c>
      <c r="T151" s="68">
        <f t="shared" si="12"/>
        <v>0</v>
      </c>
      <c r="U151" s="68">
        <f t="shared" si="12"/>
        <v>0</v>
      </c>
      <c r="V151" s="68">
        <f t="shared" si="12"/>
        <v>0</v>
      </c>
      <c r="W151" s="68"/>
      <c r="X151" s="68">
        <f t="shared" si="12"/>
        <v>0</v>
      </c>
      <c r="Y151" s="68">
        <f t="shared" si="12"/>
        <v>0</v>
      </c>
      <c r="Z151" s="68">
        <f t="shared" si="12"/>
        <v>0</v>
      </c>
      <c r="AA151" s="68">
        <f t="shared" si="12"/>
        <v>0</v>
      </c>
      <c r="AB151" s="9">
        <f t="shared" si="9"/>
        <v>1.3018907632476435</v>
      </c>
      <c r="AC151" s="9">
        <f t="shared" si="10"/>
        <v>1.3018907632476435</v>
      </c>
      <c r="AD151" s="9"/>
      <c r="AE151" s="9"/>
      <c r="AF151" s="9"/>
      <c r="AG151" s="9"/>
      <c r="AH151" s="63"/>
      <c r="AI151" s="3"/>
      <c r="AJ151" s="3"/>
      <c r="AK151" s="3"/>
      <c r="AL151" s="54"/>
      <c r="AM151" s="54"/>
      <c r="AN151" s="54"/>
      <c r="AO151" s="54"/>
      <c r="AP151" s="54"/>
      <c r="AQ151" s="54"/>
      <c r="AR151" s="54"/>
      <c r="AS151" s="54"/>
    </row>
    <row r="152" spans="1:45" ht="34.6" x14ac:dyDescent="0.3">
      <c r="A152" s="36">
        <v>1</v>
      </c>
      <c r="B152" s="78" t="s">
        <v>110</v>
      </c>
      <c r="C152" s="67">
        <f>+'54_ND31-DONG'!C151/1000000</f>
        <v>62210</v>
      </c>
      <c r="D152" s="67">
        <f>+'54_ND31-DONG'!D151/1000000</f>
        <v>62210</v>
      </c>
      <c r="E152" s="67">
        <f>+'54_ND31-DONG'!E151/1000000</f>
        <v>0</v>
      </c>
      <c r="F152" s="67">
        <f>+'54_ND31-DONG'!F151/1000000</f>
        <v>0</v>
      </c>
      <c r="G152" s="67">
        <f>+'54_ND31-DONG'!G151/1000000</f>
        <v>0</v>
      </c>
      <c r="H152" s="67">
        <f>+'54_ND31-DONG'!H151/1000000</f>
        <v>0</v>
      </c>
      <c r="I152" s="67">
        <f>+'54_ND31-DONG'!I151/1000000</f>
        <v>0</v>
      </c>
      <c r="J152" s="67">
        <f>+'54_ND31-DONG'!J151/1000000</f>
        <v>0</v>
      </c>
      <c r="K152" s="67">
        <f>+'54_ND31-DONG'!K151/1000000</f>
        <v>0</v>
      </c>
      <c r="L152" s="67">
        <f>+'54_ND31-DONG'!L151/1000000</f>
        <v>0</v>
      </c>
      <c r="M152" s="67">
        <f>+'54_ND31-DONG'!M151/1000000</f>
        <v>0</v>
      </c>
      <c r="N152" s="67">
        <f>+'54_ND31-DONG'!N151/1000000</f>
        <v>142210</v>
      </c>
      <c r="O152" s="67">
        <f>+'54_ND31-DONG'!O151/1000000</f>
        <v>142210</v>
      </c>
      <c r="P152" s="67">
        <f>+'54_ND31-DONG'!P151/1000000</f>
        <v>0</v>
      </c>
      <c r="Q152" s="67">
        <f>+'54_ND31-DONG'!Q151/1000000</f>
        <v>0</v>
      </c>
      <c r="R152" s="67">
        <f>+'54_ND31-DONG'!R151/1000000</f>
        <v>0</v>
      </c>
      <c r="S152" s="67">
        <f>+'54_ND31-DONG'!S151/1000000</f>
        <v>0</v>
      </c>
      <c r="T152" s="67">
        <f>+'54_ND31-DONG'!T151/1000000</f>
        <v>0</v>
      </c>
      <c r="U152" s="67">
        <f>+'54_ND31-DONG'!U151/1000000</f>
        <v>0</v>
      </c>
      <c r="V152" s="67">
        <f>+'54_ND31-DONG'!V151/1000000</f>
        <v>0</v>
      </c>
      <c r="W152" s="67">
        <f>+'54_ND31-DONG'!W151/1000000</f>
        <v>0</v>
      </c>
      <c r="X152" s="67">
        <f>+'54_ND31-DONG'!X151/1000000</f>
        <v>0</v>
      </c>
      <c r="Y152" s="67">
        <f>+'54_ND31-DONG'!Y151/1000000</f>
        <v>0</v>
      </c>
      <c r="Z152" s="67">
        <f>+'54_ND31-DONG'!Z151/1000000</f>
        <v>0</v>
      </c>
      <c r="AA152" s="67">
        <f>+'54_ND31-DONG'!AA151/1000000</f>
        <v>0</v>
      </c>
      <c r="AB152" s="64">
        <f t="shared" si="9"/>
        <v>2.2859668863526763</v>
      </c>
      <c r="AC152" s="64">
        <f t="shared" si="10"/>
        <v>2.2859668863526763</v>
      </c>
      <c r="AD152" s="64"/>
      <c r="AE152" s="64"/>
      <c r="AF152" s="64"/>
      <c r="AG152" s="64"/>
      <c r="AH152" s="65"/>
      <c r="AI152" s="20"/>
      <c r="AJ152" s="20"/>
      <c r="AK152" s="20"/>
    </row>
    <row r="153" spans="1:45" ht="34.6" x14ac:dyDescent="0.3">
      <c r="A153" s="36">
        <v>2</v>
      </c>
      <c r="B153" s="78" t="s">
        <v>34</v>
      </c>
      <c r="C153" s="67">
        <f>+'54_ND31-DONG'!C152/1000000</f>
        <v>24747</v>
      </c>
      <c r="D153" s="67">
        <f>+'54_ND31-DONG'!D152/1000000</f>
        <v>24747</v>
      </c>
      <c r="E153" s="67">
        <f>+'54_ND31-DONG'!E152/1000000</f>
        <v>0</v>
      </c>
      <c r="F153" s="67">
        <f>+'54_ND31-DONG'!F152/1000000</f>
        <v>0</v>
      </c>
      <c r="G153" s="67">
        <f>+'54_ND31-DONG'!G152/1000000</f>
        <v>0</v>
      </c>
      <c r="H153" s="67">
        <f>+'54_ND31-DONG'!H152/1000000</f>
        <v>0</v>
      </c>
      <c r="I153" s="67">
        <f>+'54_ND31-DONG'!I152/1000000</f>
        <v>0</v>
      </c>
      <c r="J153" s="67">
        <f>+'54_ND31-DONG'!J152/1000000</f>
        <v>0</v>
      </c>
      <c r="K153" s="67">
        <f>+'54_ND31-DONG'!K152/1000000</f>
        <v>0</v>
      </c>
      <c r="L153" s="67">
        <f>+'54_ND31-DONG'!L152/1000000</f>
        <v>0</v>
      </c>
      <c r="M153" s="67">
        <f>+'54_ND31-DONG'!M152/1000000</f>
        <v>0</v>
      </c>
      <c r="N153" s="67">
        <f>+'54_ND31-DONG'!N152/1000000</f>
        <v>44746.748618999998</v>
      </c>
      <c r="O153" s="67">
        <f>+'54_ND31-DONG'!O152/1000000</f>
        <v>44746.748618999998</v>
      </c>
      <c r="P153" s="67">
        <f>+'54_ND31-DONG'!P152/1000000</f>
        <v>0</v>
      </c>
      <c r="Q153" s="67">
        <f>+'54_ND31-DONG'!Q152/1000000</f>
        <v>0</v>
      </c>
      <c r="R153" s="67">
        <f>+'54_ND31-DONG'!R152/1000000</f>
        <v>0</v>
      </c>
      <c r="S153" s="67">
        <f>+'54_ND31-DONG'!S152/1000000</f>
        <v>0</v>
      </c>
      <c r="T153" s="67">
        <f>+'54_ND31-DONG'!T152/1000000</f>
        <v>0</v>
      </c>
      <c r="U153" s="67">
        <f>+'54_ND31-DONG'!U152/1000000</f>
        <v>0</v>
      </c>
      <c r="V153" s="67">
        <f>+'54_ND31-DONG'!V152/1000000</f>
        <v>0</v>
      </c>
      <c r="W153" s="67">
        <f>+'54_ND31-DONG'!W152/1000000</f>
        <v>0</v>
      </c>
      <c r="X153" s="67">
        <f>+'54_ND31-DONG'!X152/1000000</f>
        <v>0</v>
      </c>
      <c r="Y153" s="67">
        <f>+'54_ND31-DONG'!Y152/1000000</f>
        <v>0</v>
      </c>
      <c r="Z153" s="67">
        <f>+'54_ND31-DONG'!Z152/1000000</f>
        <v>0</v>
      </c>
      <c r="AA153" s="67">
        <f>+'54_ND31-DONG'!AA152/1000000</f>
        <v>0</v>
      </c>
      <c r="AB153" s="64">
        <f t="shared" si="9"/>
        <v>1.8081686111043762</v>
      </c>
      <c r="AC153" s="64">
        <f t="shared" si="10"/>
        <v>1.8081686111043762</v>
      </c>
      <c r="AD153" s="64"/>
      <c r="AE153" s="64"/>
      <c r="AF153" s="64"/>
      <c r="AG153" s="64"/>
      <c r="AH153" s="65"/>
      <c r="AI153" s="20"/>
      <c r="AJ153" s="20"/>
      <c r="AK153" s="20"/>
    </row>
    <row r="154" spans="1:45" ht="34.6" x14ac:dyDescent="0.3">
      <c r="A154" s="36">
        <v>3</v>
      </c>
      <c r="B154" s="78" t="s">
        <v>35</v>
      </c>
      <c r="C154" s="67">
        <f>+'54_ND31-DONG'!C153/1000000</f>
        <v>10000</v>
      </c>
      <c r="D154" s="67">
        <f>+'54_ND31-DONG'!D153/1000000</f>
        <v>10000</v>
      </c>
      <c r="E154" s="67">
        <f>+'54_ND31-DONG'!E153/1000000</f>
        <v>0</v>
      </c>
      <c r="F154" s="67">
        <f>+'54_ND31-DONG'!F153/1000000</f>
        <v>0</v>
      </c>
      <c r="G154" s="67">
        <f>+'54_ND31-DONG'!G153/1000000</f>
        <v>0</v>
      </c>
      <c r="H154" s="67">
        <f>+'54_ND31-DONG'!H153/1000000</f>
        <v>0</v>
      </c>
      <c r="I154" s="67">
        <f>+'54_ND31-DONG'!I153/1000000</f>
        <v>0</v>
      </c>
      <c r="J154" s="67">
        <f>+'54_ND31-DONG'!J153/1000000</f>
        <v>0</v>
      </c>
      <c r="K154" s="67">
        <f>+'54_ND31-DONG'!K153/1000000</f>
        <v>0</v>
      </c>
      <c r="L154" s="67">
        <f>+'54_ND31-DONG'!L153/1000000</f>
        <v>0</v>
      </c>
      <c r="M154" s="67">
        <f>+'54_ND31-DONG'!M153/1000000</f>
        <v>0</v>
      </c>
      <c r="N154" s="67">
        <f>+'54_ND31-DONG'!N153/1000000</f>
        <v>10000</v>
      </c>
      <c r="O154" s="67">
        <f>+'54_ND31-DONG'!O153/1000000</f>
        <v>10000</v>
      </c>
      <c r="P154" s="67">
        <f>+'54_ND31-DONG'!P153/1000000</f>
        <v>0</v>
      </c>
      <c r="Q154" s="67">
        <f>+'54_ND31-DONG'!Q153/1000000</f>
        <v>0</v>
      </c>
      <c r="R154" s="67">
        <f>+'54_ND31-DONG'!R153/1000000</f>
        <v>0</v>
      </c>
      <c r="S154" s="67">
        <f>+'54_ND31-DONG'!S153/1000000</f>
        <v>0</v>
      </c>
      <c r="T154" s="67">
        <f>+'54_ND31-DONG'!T153/1000000</f>
        <v>0</v>
      </c>
      <c r="U154" s="67">
        <f>+'54_ND31-DONG'!U153/1000000</f>
        <v>0</v>
      </c>
      <c r="V154" s="67">
        <f>+'54_ND31-DONG'!V153/1000000</f>
        <v>0</v>
      </c>
      <c r="W154" s="67">
        <f>+'54_ND31-DONG'!W153/1000000</f>
        <v>0</v>
      </c>
      <c r="X154" s="67">
        <f>+'54_ND31-DONG'!X153/1000000</f>
        <v>0</v>
      </c>
      <c r="Y154" s="67">
        <f>+'54_ND31-DONG'!Y153/1000000</f>
        <v>0</v>
      </c>
      <c r="Z154" s="67">
        <f>+'54_ND31-DONG'!Z153/1000000</f>
        <v>0</v>
      </c>
      <c r="AA154" s="67">
        <f>+'54_ND31-DONG'!AA153/1000000</f>
        <v>0</v>
      </c>
      <c r="AB154" s="64">
        <f t="shared" si="9"/>
        <v>1</v>
      </c>
      <c r="AC154" s="64">
        <f t="shared" si="10"/>
        <v>1</v>
      </c>
      <c r="AD154" s="64"/>
      <c r="AE154" s="64"/>
      <c r="AF154" s="64"/>
      <c r="AG154" s="64"/>
      <c r="AH154" s="65"/>
      <c r="AI154" s="20"/>
      <c r="AJ154" s="20"/>
      <c r="AK154" s="20"/>
    </row>
    <row r="155" spans="1:45" ht="34.6" x14ac:dyDescent="0.3">
      <c r="A155" s="36">
        <v>4</v>
      </c>
      <c r="B155" s="79" t="s">
        <v>116</v>
      </c>
      <c r="C155" s="67">
        <f>+'54_ND31-DONG'!C154/1000000</f>
        <v>1262296.8331230001</v>
      </c>
      <c r="D155" s="67">
        <f>+'54_ND31-DONG'!D154/1000000</f>
        <v>1262296.8331230001</v>
      </c>
      <c r="E155" s="67">
        <f>+'54_ND31-DONG'!E154/1000000</f>
        <v>0</v>
      </c>
      <c r="F155" s="67">
        <f>+'54_ND31-DONG'!F154/1000000</f>
        <v>0</v>
      </c>
      <c r="G155" s="67">
        <f>+'54_ND31-DONG'!G154/1000000</f>
        <v>0</v>
      </c>
      <c r="H155" s="67">
        <f>+'54_ND31-DONG'!H154/1000000</f>
        <v>0</v>
      </c>
      <c r="I155" s="67">
        <f>+'54_ND31-DONG'!I154/1000000</f>
        <v>0</v>
      </c>
      <c r="J155" s="67">
        <f>+'54_ND31-DONG'!J154/1000000</f>
        <v>0</v>
      </c>
      <c r="K155" s="67">
        <f>+'54_ND31-DONG'!K154/1000000</f>
        <v>0</v>
      </c>
      <c r="L155" s="67">
        <f>+'54_ND31-DONG'!L154/1000000</f>
        <v>0</v>
      </c>
      <c r="M155" s="67">
        <f>+'54_ND31-DONG'!M154/1000000</f>
        <v>0</v>
      </c>
      <c r="N155" s="67">
        <f>+'54_ND31-DONG'!N154/1000000</f>
        <v>1440695.785075</v>
      </c>
      <c r="O155" s="67">
        <f>+'54_ND31-DONG'!O154/1000000</f>
        <v>1440695.785075</v>
      </c>
      <c r="P155" s="67">
        <f>+'54_ND31-DONG'!P154/1000000</f>
        <v>0</v>
      </c>
      <c r="Q155" s="67">
        <f>+'54_ND31-DONG'!Q154/1000000</f>
        <v>0</v>
      </c>
      <c r="R155" s="67">
        <f>+'54_ND31-DONG'!R154/1000000</f>
        <v>0</v>
      </c>
      <c r="S155" s="67">
        <f>+'54_ND31-DONG'!S154/1000000</f>
        <v>0</v>
      </c>
      <c r="T155" s="67">
        <f>+'54_ND31-DONG'!T154/1000000</f>
        <v>0</v>
      </c>
      <c r="U155" s="67">
        <f>+'54_ND31-DONG'!U154/1000000</f>
        <v>0</v>
      </c>
      <c r="V155" s="67">
        <f>+'54_ND31-DONG'!V154/1000000</f>
        <v>0</v>
      </c>
      <c r="W155" s="67">
        <f>+'54_ND31-DONG'!W154/1000000</f>
        <v>0</v>
      </c>
      <c r="X155" s="67">
        <f>+'54_ND31-DONG'!X154/1000000</f>
        <v>0</v>
      </c>
      <c r="Y155" s="67">
        <f>+'54_ND31-DONG'!Y154/1000000</f>
        <v>0</v>
      </c>
      <c r="Z155" s="67">
        <f>+'54_ND31-DONG'!Z154/1000000</f>
        <v>0</v>
      </c>
      <c r="AA155" s="67">
        <f>+'54_ND31-DONG'!AA154/1000000</f>
        <v>0</v>
      </c>
      <c r="AB155" s="64">
        <f t="shared" si="9"/>
        <v>1.141328843795504</v>
      </c>
      <c r="AC155" s="64">
        <f t="shared" si="10"/>
        <v>1.141328843795504</v>
      </c>
      <c r="AD155" s="64"/>
      <c r="AE155" s="64"/>
      <c r="AF155" s="64"/>
      <c r="AG155" s="64"/>
      <c r="AH155" s="65"/>
      <c r="AI155" s="20"/>
      <c r="AJ155" s="20"/>
      <c r="AK155" s="20"/>
    </row>
    <row r="156" spans="1:45" ht="34.6" x14ac:dyDescent="0.3">
      <c r="A156" s="36">
        <v>5</v>
      </c>
      <c r="B156" s="79" t="s">
        <v>62</v>
      </c>
      <c r="C156" s="67">
        <f>+'54_ND31-DONG'!C155/1000000</f>
        <v>243381</v>
      </c>
      <c r="D156" s="67">
        <f>+'54_ND31-DONG'!D155/1000000</f>
        <v>243381</v>
      </c>
      <c r="E156" s="67">
        <f>+'54_ND31-DONG'!E155/1000000</f>
        <v>0</v>
      </c>
      <c r="F156" s="67">
        <f>+'54_ND31-DONG'!F155/1000000</f>
        <v>0</v>
      </c>
      <c r="G156" s="67">
        <f>+'54_ND31-DONG'!G155/1000000</f>
        <v>0</v>
      </c>
      <c r="H156" s="67">
        <f>+'54_ND31-DONG'!H155/1000000</f>
        <v>0</v>
      </c>
      <c r="I156" s="67">
        <f>+'54_ND31-DONG'!I155/1000000</f>
        <v>0</v>
      </c>
      <c r="J156" s="67">
        <f>+'54_ND31-DONG'!J155/1000000</f>
        <v>0</v>
      </c>
      <c r="K156" s="67">
        <f>+'54_ND31-DONG'!K155/1000000</f>
        <v>0</v>
      </c>
      <c r="L156" s="67">
        <f>+'54_ND31-DONG'!L155/1000000</f>
        <v>0</v>
      </c>
      <c r="M156" s="67">
        <f>+'54_ND31-DONG'!M155/1000000</f>
        <v>0</v>
      </c>
      <c r="N156" s="67">
        <f>+'54_ND31-DONG'!N155/1000000</f>
        <v>482112.99985899997</v>
      </c>
      <c r="O156" s="67">
        <f>+'54_ND31-DONG'!O155/1000000</f>
        <v>482112.99985899997</v>
      </c>
      <c r="P156" s="67">
        <f>+'54_ND31-DONG'!P155/1000000</f>
        <v>0</v>
      </c>
      <c r="Q156" s="67">
        <f>+'54_ND31-DONG'!Q155/1000000</f>
        <v>0</v>
      </c>
      <c r="R156" s="67">
        <f>+'54_ND31-DONG'!R155/1000000</f>
        <v>0</v>
      </c>
      <c r="S156" s="67">
        <f>+'54_ND31-DONG'!S155/1000000</f>
        <v>0</v>
      </c>
      <c r="T156" s="67">
        <f>+'54_ND31-DONG'!T155/1000000</f>
        <v>0</v>
      </c>
      <c r="U156" s="67">
        <f>+'54_ND31-DONG'!U155/1000000</f>
        <v>0</v>
      </c>
      <c r="V156" s="67">
        <f>+'54_ND31-DONG'!V155/1000000</f>
        <v>0</v>
      </c>
      <c r="W156" s="67">
        <f>+'54_ND31-DONG'!W155/1000000</f>
        <v>0</v>
      </c>
      <c r="X156" s="67">
        <f>+'54_ND31-DONG'!X155/1000000</f>
        <v>0</v>
      </c>
      <c r="Y156" s="67">
        <f>+'54_ND31-DONG'!Y155/1000000</f>
        <v>0</v>
      </c>
      <c r="Z156" s="67">
        <f>+'54_ND31-DONG'!Z155/1000000</f>
        <v>0</v>
      </c>
      <c r="AA156" s="67">
        <f>+'54_ND31-DONG'!AA155/1000000</f>
        <v>0</v>
      </c>
      <c r="AB156" s="64">
        <f t="shared" si="9"/>
        <v>1.9808982618158359</v>
      </c>
      <c r="AC156" s="64">
        <f t="shared" si="10"/>
        <v>1.9808982618158359</v>
      </c>
      <c r="AD156" s="64"/>
      <c r="AE156" s="64"/>
      <c r="AF156" s="64"/>
      <c r="AG156" s="64"/>
      <c r="AH156" s="65"/>
      <c r="AI156" s="20"/>
      <c r="AJ156" s="20"/>
      <c r="AK156" s="20"/>
    </row>
    <row r="157" spans="1:45" ht="34.6" x14ac:dyDescent="0.3">
      <c r="A157" s="36">
        <v>6</v>
      </c>
      <c r="B157" s="78" t="s">
        <v>167</v>
      </c>
      <c r="C157" s="67">
        <f>+'54_ND31-DONG'!C156/1000000</f>
        <v>100000</v>
      </c>
      <c r="D157" s="67">
        <f>+'54_ND31-DONG'!D156/1000000</f>
        <v>100000</v>
      </c>
      <c r="E157" s="67">
        <f>+'54_ND31-DONG'!E156/1000000</f>
        <v>0</v>
      </c>
      <c r="F157" s="67">
        <f>+'54_ND31-DONG'!F156/1000000</f>
        <v>0</v>
      </c>
      <c r="G157" s="67">
        <f>+'54_ND31-DONG'!G156/1000000</f>
        <v>0</v>
      </c>
      <c r="H157" s="67">
        <f>+'54_ND31-DONG'!H156/1000000</f>
        <v>0</v>
      </c>
      <c r="I157" s="67">
        <f>+'54_ND31-DONG'!I156/1000000</f>
        <v>0</v>
      </c>
      <c r="J157" s="67">
        <f>+'54_ND31-DONG'!J156/1000000</f>
        <v>0</v>
      </c>
      <c r="K157" s="67">
        <f>+'54_ND31-DONG'!K156/1000000</f>
        <v>0</v>
      </c>
      <c r="L157" s="67">
        <f>+'54_ND31-DONG'!L156/1000000</f>
        <v>0</v>
      </c>
      <c r="M157" s="67">
        <f>+'54_ND31-DONG'!M156/1000000</f>
        <v>0</v>
      </c>
      <c r="N157" s="67">
        <f>+'54_ND31-DONG'!N156/1000000</f>
        <v>100000</v>
      </c>
      <c r="O157" s="67">
        <f>+'54_ND31-DONG'!O156/1000000</f>
        <v>100000</v>
      </c>
      <c r="P157" s="67">
        <f>+'54_ND31-DONG'!P156/1000000</f>
        <v>0</v>
      </c>
      <c r="Q157" s="67">
        <f>+'54_ND31-DONG'!Q156/1000000</f>
        <v>0</v>
      </c>
      <c r="R157" s="67">
        <f>+'54_ND31-DONG'!R156/1000000</f>
        <v>0</v>
      </c>
      <c r="S157" s="67">
        <f>+'54_ND31-DONG'!S156/1000000</f>
        <v>0</v>
      </c>
      <c r="T157" s="67">
        <f>+'54_ND31-DONG'!T156/1000000</f>
        <v>0</v>
      </c>
      <c r="U157" s="67">
        <f>+'54_ND31-DONG'!U156/1000000</f>
        <v>0</v>
      </c>
      <c r="V157" s="67">
        <f>+'54_ND31-DONG'!V156/1000000</f>
        <v>0</v>
      </c>
      <c r="W157" s="67">
        <f>+'54_ND31-DONG'!W156/1000000</f>
        <v>0</v>
      </c>
      <c r="X157" s="67">
        <f>+'54_ND31-DONG'!X156/1000000</f>
        <v>0</v>
      </c>
      <c r="Y157" s="67">
        <f>+'54_ND31-DONG'!Y156/1000000</f>
        <v>0</v>
      </c>
      <c r="Z157" s="67">
        <f>+'54_ND31-DONG'!Z156/1000000</f>
        <v>0</v>
      </c>
      <c r="AA157" s="67">
        <f>+'54_ND31-DONG'!AA156/1000000</f>
        <v>0</v>
      </c>
      <c r="AB157" s="64">
        <f t="shared" si="9"/>
        <v>1</v>
      </c>
      <c r="AC157" s="64">
        <f t="shared" si="10"/>
        <v>1</v>
      </c>
      <c r="AD157" s="64"/>
      <c r="AE157" s="64"/>
      <c r="AF157" s="64"/>
      <c r="AG157" s="64"/>
      <c r="AH157" s="65"/>
      <c r="AI157" s="20"/>
      <c r="AJ157" s="20"/>
      <c r="AK157" s="20"/>
    </row>
    <row r="158" spans="1:45" ht="34.6" x14ac:dyDescent="0.3">
      <c r="A158" s="36">
        <v>7</v>
      </c>
      <c r="B158" s="78" t="s">
        <v>168</v>
      </c>
      <c r="C158" s="67">
        <f>+'54_ND31-DONG'!C157/1000000</f>
        <v>8880</v>
      </c>
      <c r="D158" s="67">
        <f>+'54_ND31-DONG'!D157/1000000</f>
        <v>8880</v>
      </c>
      <c r="E158" s="67">
        <f>+'54_ND31-DONG'!E157/1000000</f>
        <v>0</v>
      </c>
      <c r="F158" s="67">
        <f>+'54_ND31-DONG'!F157/1000000</f>
        <v>0</v>
      </c>
      <c r="G158" s="67">
        <f>+'54_ND31-DONG'!G157/1000000</f>
        <v>0</v>
      </c>
      <c r="H158" s="67">
        <f>+'54_ND31-DONG'!H157/1000000</f>
        <v>0</v>
      </c>
      <c r="I158" s="67">
        <f>+'54_ND31-DONG'!I157/1000000</f>
        <v>0</v>
      </c>
      <c r="J158" s="67">
        <f>+'54_ND31-DONG'!J157/1000000</f>
        <v>0</v>
      </c>
      <c r="K158" s="67">
        <f>+'54_ND31-DONG'!K157/1000000</f>
        <v>0</v>
      </c>
      <c r="L158" s="67">
        <f>+'54_ND31-DONG'!L157/1000000</f>
        <v>0</v>
      </c>
      <c r="M158" s="67">
        <f>+'54_ND31-DONG'!M157/1000000</f>
        <v>0</v>
      </c>
      <c r="N158" s="67">
        <f>+'54_ND31-DONG'!N157/1000000</f>
        <v>8880</v>
      </c>
      <c r="O158" s="67">
        <f>+'54_ND31-DONG'!O157/1000000</f>
        <v>8880</v>
      </c>
      <c r="P158" s="67">
        <f>+'54_ND31-DONG'!P157/1000000</f>
        <v>0</v>
      </c>
      <c r="Q158" s="67">
        <f>+'54_ND31-DONG'!Q157/1000000</f>
        <v>0</v>
      </c>
      <c r="R158" s="67">
        <f>+'54_ND31-DONG'!R157/1000000</f>
        <v>0</v>
      </c>
      <c r="S158" s="67">
        <f>+'54_ND31-DONG'!S157/1000000</f>
        <v>0</v>
      </c>
      <c r="T158" s="67">
        <f>+'54_ND31-DONG'!T157/1000000</f>
        <v>0</v>
      </c>
      <c r="U158" s="67">
        <f>+'54_ND31-DONG'!U157/1000000</f>
        <v>0</v>
      </c>
      <c r="V158" s="67">
        <f>+'54_ND31-DONG'!V157/1000000</f>
        <v>0</v>
      </c>
      <c r="W158" s="67">
        <f>+'54_ND31-DONG'!W157/1000000</f>
        <v>0</v>
      </c>
      <c r="X158" s="67">
        <f>+'54_ND31-DONG'!X157/1000000</f>
        <v>0</v>
      </c>
      <c r="Y158" s="67">
        <f>+'54_ND31-DONG'!Y157/1000000</f>
        <v>0</v>
      </c>
      <c r="Z158" s="67">
        <f>+'54_ND31-DONG'!Z157/1000000</f>
        <v>0</v>
      </c>
      <c r="AA158" s="67">
        <f>+'54_ND31-DONG'!AA157/1000000</f>
        <v>0</v>
      </c>
      <c r="AB158" s="64">
        <f t="shared" si="9"/>
        <v>1</v>
      </c>
      <c r="AC158" s="64">
        <f t="shared" si="10"/>
        <v>1</v>
      </c>
      <c r="AD158" s="64"/>
      <c r="AE158" s="64"/>
      <c r="AF158" s="64"/>
      <c r="AG158" s="64"/>
      <c r="AH158" s="65"/>
      <c r="AI158" s="20"/>
      <c r="AJ158" s="20"/>
      <c r="AK158" s="20"/>
    </row>
    <row r="159" spans="1:45" ht="51.85" x14ac:dyDescent="0.3">
      <c r="A159" s="36">
        <v>8</v>
      </c>
      <c r="B159" s="78" t="s">
        <v>48</v>
      </c>
      <c r="C159" s="67">
        <f>+'54_ND31-DONG'!C158/1000000</f>
        <v>646.91786300000001</v>
      </c>
      <c r="D159" s="67">
        <f>+'54_ND31-DONG'!D158/1000000</f>
        <v>646.91786300000001</v>
      </c>
      <c r="E159" s="67">
        <f>+'54_ND31-DONG'!E158/1000000</f>
        <v>0</v>
      </c>
      <c r="F159" s="67">
        <f>+'54_ND31-DONG'!F158/1000000</f>
        <v>0</v>
      </c>
      <c r="G159" s="67">
        <f>+'54_ND31-DONG'!G158/1000000</f>
        <v>0</v>
      </c>
      <c r="H159" s="67">
        <f>+'54_ND31-DONG'!H158/1000000</f>
        <v>0</v>
      </c>
      <c r="I159" s="67">
        <f>+'54_ND31-DONG'!I158/1000000</f>
        <v>0</v>
      </c>
      <c r="J159" s="67">
        <f>+'54_ND31-DONG'!J158/1000000</f>
        <v>0</v>
      </c>
      <c r="K159" s="67">
        <f>+'54_ND31-DONG'!K158/1000000</f>
        <v>0</v>
      </c>
      <c r="L159" s="67">
        <f>+'54_ND31-DONG'!L158/1000000</f>
        <v>0</v>
      </c>
      <c r="M159" s="67">
        <f>+'54_ND31-DONG'!M158/1000000</f>
        <v>0</v>
      </c>
      <c r="N159" s="67">
        <f>+'54_ND31-DONG'!N158/1000000</f>
        <v>646.91786300000001</v>
      </c>
      <c r="O159" s="67">
        <f>+'54_ND31-DONG'!O158/1000000</f>
        <v>646.91786300000001</v>
      </c>
      <c r="P159" s="67">
        <f>+'54_ND31-DONG'!P158/1000000</f>
        <v>0</v>
      </c>
      <c r="Q159" s="67">
        <f>+'54_ND31-DONG'!Q158/1000000</f>
        <v>0</v>
      </c>
      <c r="R159" s="67">
        <f>+'54_ND31-DONG'!R158/1000000</f>
        <v>0</v>
      </c>
      <c r="S159" s="67">
        <f>+'54_ND31-DONG'!S158/1000000</f>
        <v>0</v>
      </c>
      <c r="T159" s="67">
        <f>+'54_ND31-DONG'!T158/1000000</f>
        <v>0</v>
      </c>
      <c r="U159" s="67">
        <f>+'54_ND31-DONG'!U158/1000000</f>
        <v>0</v>
      </c>
      <c r="V159" s="67">
        <f>+'54_ND31-DONG'!V158/1000000</f>
        <v>0</v>
      </c>
      <c r="W159" s="67">
        <f>+'54_ND31-DONG'!W158/1000000</f>
        <v>0</v>
      </c>
      <c r="X159" s="67">
        <f>+'54_ND31-DONG'!X158/1000000</f>
        <v>0</v>
      </c>
      <c r="Y159" s="67">
        <f>+'54_ND31-DONG'!Y158/1000000</f>
        <v>0</v>
      </c>
      <c r="Z159" s="67">
        <f>+'54_ND31-DONG'!Z158/1000000</f>
        <v>0</v>
      </c>
      <c r="AA159" s="67">
        <f>+'54_ND31-DONG'!AA158/1000000</f>
        <v>0</v>
      </c>
      <c r="AB159" s="64">
        <f t="shared" si="9"/>
        <v>1</v>
      </c>
      <c r="AC159" s="64">
        <f t="shared" si="10"/>
        <v>1</v>
      </c>
      <c r="AD159" s="64"/>
      <c r="AE159" s="64"/>
      <c r="AF159" s="64"/>
      <c r="AG159" s="64"/>
      <c r="AH159" s="65"/>
      <c r="AI159" s="20"/>
      <c r="AJ159" s="20"/>
      <c r="AK159" s="20"/>
    </row>
    <row r="160" spans="1:45" ht="34.6" x14ac:dyDescent="0.3">
      <c r="A160" s="36">
        <v>9</v>
      </c>
      <c r="B160" s="78" t="s">
        <v>49</v>
      </c>
      <c r="C160" s="67">
        <f>+'54_ND31-DONG'!C159/1000000</f>
        <v>520.00865799999997</v>
      </c>
      <c r="D160" s="67">
        <f>+'54_ND31-DONG'!D159/1000000</f>
        <v>520.00865799999997</v>
      </c>
      <c r="E160" s="67">
        <f>+'54_ND31-DONG'!E159/1000000</f>
        <v>0</v>
      </c>
      <c r="F160" s="67">
        <f>+'54_ND31-DONG'!F159/1000000</f>
        <v>0</v>
      </c>
      <c r="G160" s="67">
        <f>+'54_ND31-DONG'!G159/1000000</f>
        <v>0</v>
      </c>
      <c r="H160" s="67">
        <f>+'54_ND31-DONG'!H159/1000000</f>
        <v>0</v>
      </c>
      <c r="I160" s="67">
        <f>+'54_ND31-DONG'!I159/1000000</f>
        <v>0</v>
      </c>
      <c r="J160" s="67">
        <f>+'54_ND31-DONG'!J159/1000000</f>
        <v>0</v>
      </c>
      <c r="K160" s="67">
        <f>+'54_ND31-DONG'!K159/1000000</f>
        <v>0</v>
      </c>
      <c r="L160" s="67">
        <f>+'54_ND31-DONG'!L159/1000000</f>
        <v>0</v>
      </c>
      <c r="M160" s="67">
        <f>+'54_ND31-DONG'!M159/1000000</f>
        <v>0</v>
      </c>
      <c r="N160" s="67">
        <f>+'54_ND31-DONG'!N159/1000000</f>
        <v>520.00865799999997</v>
      </c>
      <c r="O160" s="67">
        <f>+'54_ND31-DONG'!O159/1000000</f>
        <v>520.00865799999997</v>
      </c>
      <c r="P160" s="67">
        <f>+'54_ND31-DONG'!P159/1000000</f>
        <v>0</v>
      </c>
      <c r="Q160" s="67">
        <f>+'54_ND31-DONG'!Q159/1000000</f>
        <v>0</v>
      </c>
      <c r="R160" s="67">
        <f>+'54_ND31-DONG'!R159/1000000</f>
        <v>0</v>
      </c>
      <c r="S160" s="67">
        <f>+'54_ND31-DONG'!S159/1000000</f>
        <v>0</v>
      </c>
      <c r="T160" s="67">
        <f>+'54_ND31-DONG'!T159/1000000</f>
        <v>0</v>
      </c>
      <c r="U160" s="67">
        <f>+'54_ND31-DONG'!U159/1000000</f>
        <v>0</v>
      </c>
      <c r="V160" s="67">
        <f>+'54_ND31-DONG'!V159/1000000</f>
        <v>0</v>
      </c>
      <c r="W160" s="67">
        <f>+'54_ND31-DONG'!W159/1000000</f>
        <v>0</v>
      </c>
      <c r="X160" s="67">
        <f>+'54_ND31-DONG'!X159/1000000</f>
        <v>0</v>
      </c>
      <c r="Y160" s="67">
        <f>+'54_ND31-DONG'!Y159/1000000</f>
        <v>0</v>
      </c>
      <c r="Z160" s="67">
        <f>+'54_ND31-DONG'!Z159/1000000</f>
        <v>0</v>
      </c>
      <c r="AA160" s="67">
        <f>+'54_ND31-DONG'!AA159/1000000</f>
        <v>0</v>
      </c>
      <c r="AB160" s="64">
        <f t="shared" si="9"/>
        <v>1</v>
      </c>
      <c r="AC160" s="64">
        <f t="shared" si="10"/>
        <v>1</v>
      </c>
      <c r="AD160" s="64"/>
      <c r="AE160" s="64"/>
      <c r="AF160" s="64"/>
      <c r="AG160" s="64"/>
      <c r="AH160" s="65"/>
      <c r="AI160" s="20"/>
      <c r="AJ160" s="20"/>
      <c r="AK160" s="20"/>
    </row>
    <row r="161" spans="1:45" ht="43.2" customHeight="1" x14ac:dyDescent="0.3">
      <c r="A161" s="36">
        <v>10</v>
      </c>
      <c r="B161" s="78" t="s">
        <v>60</v>
      </c>
      <c r="C161" s="67">
        <f>+'54_ND31-DONG'!C160/1000000</f>
        <v>291.15435600000001</v>
      </c>
      <c r="D161" s="67">
        <f>+'54_ND31-DONG'!D160/1000000</f>
        <v>291.15435600000001</v>
      </c>
      <c r="E161" s="67">
        <f>+'54_ND31-DONG'!E160/1000000</f>
        <v>0</v>
      </c>
      <c r="F161" s="67">
        <f>+'54_ND31-DONG'!F160/1000000</f>
        <v>0</v>
      </c>
      <c r="G161" s="67">
        <f>+'54_ND31-DONG'!G160/1000000</f>
        <v>0</v>
      </c>
      <c r="H161" s="67">
        <f>+'54_ND31-DONG'!H160/1000000</f>
        <v>0</v>
      </c>
      <c r="I161" s="67">
        <f>+'54_ND31-DONG'!I160/1000000</f>
        <v>0</v>
      </c>
      <c r="J161" s="67">
        <f>+'54_ND31-DONG'!J160/1000000</f>
        <v>0</v>
      </c>
      <c r="K161" s="67">
        <f>+'54_ND31-DONG'!K160/1000000</f>
        <v>0</v>
      </c>
      <c r="L161" s="67">
        <f>+'54_ND31-DONG'!L160/1000000</f>
        <v>0</v>
      </c>
      <c r="M161" s="67">
        <f>+'54_ND31-DONG'!M160/1000000</f>
        <v>0</v>
      </c>
      <c r="N161" s="67">
        <f>+'54_ND31-DONG'!N160/1000000</f>
        <v>291.15435600000001</v>
      </c>
      <c r="O161" s="67">
        <f>+'54_ND31-DONG'!O160/1000000</f>
        <v>291.15435600000001</v>
      </c>
      <c r="P161" s="67">
        <f>+'54_ND31-DONG'!P160/1000000</f>
        <v>0</v>
      </c>
      <c r="Q161" s="67">
        <f>+'54_ND31-DONG'!Q160/1000000</f>
        <v>0</v>
      </c>
      <c r="R161" s="67">
        <f>+'54_ND31-DONG'!R160/1000000</f>
        <v>0</v>
      </c>
      <c r="S161" s="67">
        <f>+'54_ND31-DONG'!S160/1000000</f>
        <v>0</v>
      </c>
      <c r="T161" s="67">
        <f>+'54_ND31-DONG'!T160/1000000</f>
        <v>0</v>
      </c>
      <c r="U161" s="67">
        <f>+'54_ND31-DONG'!U160/1000000</f>
        <v>0</v>
      </c>
      <c r="V161" s="67">
        <f>+'54_ND31-DONG'!V160/1000000</f>
        <v>0</v>
      </c>
      <c r="W161" s="67">
        <f>+'54_ND31-DONG'!W160/1000000</f>
        <v>0</v>
      </c>
      <c r="X161" s="67">
        <f>+'54_ND31-DONG'!X160/1000000</f>
        <v>0</v>
      </c>
      <c r="Y161" s="67">
        <f>+'54_ND31-DONG'!Y160/1000000</f>
        <v>0</v>
      </c>
      <c r="Z161" s="67">
        <f>+'54_ND31-DONG'!Z160/1000000</f>
        <v>0</v>
      </c>
      <c r="AA161" s="67">
        <f>+'54_ND31-DONG'!AA160/1000000</f>
        <v>0</v>
      </c>
      <c r="AB161" s="64">
        <f t="shared" si="9"/>
        <v>1</v>
      </c>
      <c r="AC161" s="64">
        <f t="shared" si="10"/>
        <v>1</v>
      </c>
      <c r="AD161" s="64"/>
      <c r="AE161" s="64"/>
      <c r="AF161" s="64"/>
      <c r="AG161" s="64"/>
      <c r="AH161" s="65"/>
      <c r="AI161" s="20"/>
      <c r="AJ161" s="20"/>
      <c r="AK161" s="20"/>
    </row>
    <row r="162" spans="1:45" s="55" customFormat="1" ht="66.849999999999994" x14ac:dyDescent="0.3">
      <c r="A162" s="39" t="s">
        <v>21</v>
      </c>
      <c r="B162" s="80" t="s">
        <v>17</v>
      </c>
      <c r="C162" s="68">
        <f>+'54_ND31-DONG'!C161/1000000</f>
        <v>0</v>
      </c>
      <c r="D162" s="68">
        <f>+'54_ND31-DONG'!D161/1000000</f>
        <v>0</v>
      </c>
      <c r="E162" s="68">
        <f>+'54_ND31-DONG'!E161/1000000</f>
        <v>0</v>
      </c>
      <c r="F162" s="68">
        <f>+'54_ND31-DONG'!F161/1000000</f>
        <v>0</v>
      </c>
      <c r="G162" s="68">
        <f>+'54_ND31-DONG'!G161/1000000</f>
        <v>0</v>
      </c>
      <c r="H162" s="68">
        <f>+'54_ND31-DONG'!H161/1000000</f>
        <v>0</v>
      </c>
      <c r="I162" s="68">
        <f>+'54_ND31-DONG'!I161/1000000</f>
        <v>0</v>
      </c>
      <c r="J162" s="68">
        <f>+'54_ND31-DONG'!J161/1000000</f>
        <v>0</v>
      </c>
      <c r="K162" s="68">
        <f>+'54_ND31-DONG'!K161/1000000</f>
        <v>0</v>
      </c>
      <c r="L162" s="68">
        <f>+'54_ND31-DONG'!L161/1000000</f>
        <v>0</v>
      </c>
      <c r="M162" s="68">
        <f>+'54_ND31-DONG'!M161/1000000</f>
        <v>0</v>
      </c>
      <c r="N162" s="68">
        <f>+'54_ND31-DONG'!N161/1000000</f>
        <v>0.83599999999999997</v>
      </c>
      <c r="O162" s="68">
        <f>+'54_ND31-DONG'!O161/1000000</f>
        <v>0</v>
      </c>
      <c r="P162" s="68">
        <f>+'54_ND31-DONG'!P161/1000000</f>
        <v>0</v>
      </c>
      <c r="Q162" s="68">
        <f>+'54_ND31-DONG'!Q161/1000000</f>
        <v>0.83599999999999997</v>
      </c>
      <c r="R162" s="68">
        <f>+'54_ND31-DONG'!R161/1000000</f>
        <v>0</v>
      </c>
      <c r="S162" s="68">
        <f>+'54_ND31-DONG'!S161/1000000</f>
        <v>0</v>
      </c>
      <c r="T162" s="68">
        <f>+'54_ND31-DONG'!T161/1000000</f>
        <v>0</v>
      </c>
      <c r="U162" s="68">
        <f>+'54_ND31-DONG'!U161/1000000</f>
        <v>0</v>
      </c>
      <c r="V162" s="68">
        <f>+'54_ND31-DONG'!V161/1000000</f>
        <v>0</v>
      </c>
      <c r="W162" s="68">
        <f>+'54_ND31-DONG'!W161/1000000</f>
        <v>0</v>
      </c>
      <c r="X162" s="68">
        <f>+'54_ND31-DONG'!X161/1000000</f>
        <v>0</v>
      </c>
      <c r="Y162" s="68">
        <f>+'54_ND31-DONG'!Y161/1000000</f>
        <v>0</v>
      </c>
      <c r="Z162" s="68">
        <f>+'54_ND31-DONG'!Z161/1000000</f>
        <v>0</v>
      </c>
      <c r="AA162" s="68">
        <f>+'54_ND31-DONG'!AA161/1000000</f>
        <v>0</v>
      </c>
      <c r="AB162" s="9"/>
      <c r="AC162" s="9"/>
      <c r="AD162" s="9"/>
      <c r="AE162" s="9"/>
      <c r="AF162" s="9"/>
      <c r="AG162" s="9"/>
      <c r="AH162" s="63"/>
      <c r="AI162" s="3"/>
      <c r="AJ162" s="3"/>
      <c r="AK162" s="3"/>
      <c r="AL162" s="54"/>
      <c r="AM162" s="54"/>
      <c r="AN162" s="54"/>
      <c r="AO162" s="54"/>
      <c r="AP162" s="54"/>
      <c r="AQ162" s="54"/>
      <c r="AR162" s="54"/>
      <c r="AS162" s="54"/>
    </row>
    <row r="163" spans="1:45" s="55" customFormat="1" ht="66.849999999999994" x14ac:dyDescent="0.3">
      <c r="A163" s="39" t="s">
        <v>22</v>
      </c>
      <c r="B163" s="80" t="s">
        <v>69</v>
      </c>
      <c r="C163" s="68">
        <f>+'54_ND31-DONG'!C162/1000000</f>
        <v>0</v>
      </c>
      <c r="D163" s="68">
        <f>+'54_ND31-DONG'!D162/1000000</f>
        <v>0</v>
      </c>
      <c r="E163" s="68">
        <f>+'54_ND31-DONG'!E162/1000000</f>
        <v>0</v>
      </c>
      <c r="F163" s="68">
        <f>+'54_ND31-DONG'!F162/1000000</f>
        <v>0</v>
      </c>
      <c r="G163" s="68">
        <f>+'54_ND31-DONG'!G162/1000000</f>
        <v>0</v>
      </c>
      <c r="H163" s="68">
        <f>+'54_ND31-DONG'!H162/1000000</f>
        <v>0</v>
      </c>
      <c r="I163" s="68">
        <f>+'54_ND31-DONG'!I162/1000000</f>
        <v>0</v>
      </c>
      <c r="J163" s="68">
        <f>+'54_ND31-DONG'!J162/1000000</f>
        <v>0</v>
      </c>
      <c r="K163" s="68">
        <f>+'54_ND31-DONG'!K162/1000000</f>
        <v>0</v>
      </c>
      <c r="L163" s="68">
        <f>+'54_ND31-DONG'!L162/1000000</f>
        <v>0</v>
      </c>
      <c r="M163" s="68">
        <f>+'54_ND31-DONG'!M162/1000000</f>
        <v>0</v>
      </c>
      <c r="N163" s="68">
        <f>+'54_ND31-DONG'!N162/1000000</f>
        <v>1.9</v>
      </c>
      <c r="O163" s="68">
        <f>+'54_ND31-DONG'!O162/1000000</f>
        <v>0</v>
      </c>
      <c r="P163" s="68">
        <f>+'54_ND31-DONG'!P162/1000000</f>
        <v>0</v>
      </c>
      <c r="Q163" s="68">
        <f>+'54_ND31-DONG'!Q162/1000000</f>
        <v>0</v>
      </c>
      <c r="R163" s="68">
        <f>+'54_ND31-DONG'!R162/1000000</f>
        <v>0</v>
      </c>
      <c r="S163" s="68">
        <f>+'54_ND31-DONG'!S162/1000000</f>
        <v>0</v>
      </c>
      <c r="T163" s="68">
        <f>+'54_ND31-DONG'!T162/1000000</f>
        <v>0</v>
      </c>
      <c r="U163" s="68">
        <f>+'54_ND31-DONG'!U162/1000000</f>
        <v>0</v>
      </c>
      <c r="V163" s="68">
        <f>+'54_ND31-DONG'!V162/1000000</f>
        <v>1.9</v>
      </c>
      <c r="W163" s="68">
        <f>+'54_ND31-DONG'!W162/1000000</f>
        <v>0</v>
      </c>
      <c r="X163" s="68">
        <f>+'54_ND31-DONG'!X162/1000000</f>
        <v>0</v>
      </c>
      <c r="Y163" s="68">
        <f>+'54_ND31-DONG'!Y162/1000000</f>
        <v>0</v>
      </c>
      <c r="Z163" s="68">
        <f>+'54_ND31-DONG'!Z162/1000000</f>
        <v>0</v>
      </c>
      <c r="AA163" s="68">
        <f>+'54_ND31-DONG'!AA162/1000000</f>
        <v>0</v>
      </c>
      <c r="AB163" s="9"/>
      <c r="AC163" s="9"/>
      <c r="AD163" s="9"/>
      <c r="AE163" s="9"/>
      <c r="AF163" s="9"/>
      <c r="AG163" s="9"/>
      <c r="AH163" s="63"/>
      <c r="AI163" s="3"/>
      <c r="AJ163" s="3"/>
      <c r="AK163" s="3"/>
      <c r="AL163" s="54"/>
      <c r="AM163" s="54"/>
      <c r="AN163" s="54"/>
      <c r="AO163" s="54"/>
      <c r="AP163" s="54"/>
      <c r="AQ163" s="54"/>
      <c r="AR163" s="54"/>
      <c r="AS163" s="54"/>
    </row>
    <row r="164" spans="1:45" s="55" customFormat="1" ht="50.15" x14ac:dyDescent="0.3">
      <c r="A164" s="39" t="s">
        <v>23</v>
      </c>
      <c r="B164" s="80" t="s">
        <v>19</v>
      </c>
      <c r="C164" s="68">
        <f>+'54_ND31-DONG'!C163/1000000</f>
        <v>555910</v>
      </c>
      <c r="D164" s="68">
        <f>+'54_ND31-DONG'!D163/1000000</f>
        <v>0</v>
      </c>
      <c r="E164" s="68">
        <f>+'54_ND31-DONG'!E163/1000000</f>
        <v>0</v>
      </c>
      <c r="F164" s="68">
        <f>+'54_ND31-DONG'!F163/1000000</f>
        <v>0</v>
      </c>
      <c r="G164" s="68">
        <f>+'54_ND31-DONG'!G163/1000000</f>
        <v>0</v>
      </c>
      <c r="H164" s="68">
        <f>+'54_ND31-DONG'!H163/1000000</f>
        <v>555910</v>
      </c>
      <c r="I164" s="68">
        <f>+'54_ND31-DONG'!I163/1000000</f>
        <v>0</v>
      </c>
      <c r="J164" s="68">
        <f>+'54_ND31-DONG'!J163/1000000</f>
        <v>0</v>
      </c>
      <c r="K164" s="68">
        <f>+'54_ND31-DONG'!K163/1000000</f>
        <v>0</v>
      </c>
      <c r="L164" s="68">
        <f>+'54_ND31-DONG'!L163/1000000</f>
        <v>0</v>
      </c>
      <c r="M164" s="68">
        <f>+'54_ND31-DONG'!M163/1000000</f>
        <v>0</v>
      </c>
      <c r="N164" s="68">
        <f>+'54_ND31-DONG'!N163/1000000</f>
        <v>555910</v>
      </c>
      <c r="O164" s="68">
        <f>+'54_ND31-DONG'!O163/1000000</f>
        <v>0</v>
      </c>
      <c r="P164" s="68">
        <f>+'54_ND31-DONG'!P163/1000000</f>
        <v>0</v>
      </c>
      <c r="Q164" s="68">
        <f>+'54_ND31-DONG'!Q163/1000000</f>
        <v>0</v>
      </c>
      <c r="R164" s="68">
        <f>+'54_ND31-DONG'!R163/1000000</f>
        <v>555910</v>
      </c>
      <c r="S164" s="68">
        <f>+'54_ND31-DONG'!S163/1000000</f>
        <v>0</v>
      </c>
      <c r="T164" s="68">
        <f>+'54_ND31-DONG'!T163/1000000</f>
        <v>0</v>
      </c>
      <c r="U164" s="68">
        <f>+'54_ND31-DONG'!U163/1000000</f>
        <v>0</v>
      </c>
      <c r="V164" s="68">
        <f>+'54_ND31-DONG'!V163/1000000</f>
        <v>0</v>
      </c>
      <c r="W164" s="68">
        <f>+'54_ND31-DONG'!W163/1000000</f>
        <v>0</v>
      </c>
      <c r="X164" s="68">
        <f>+'54_ND31-DONG'!X163/1000000</f>
        <v>0</v>
      </c>
      <c r="Y164" s="68">
        <f>+'54_ND31-DONG'!Y163/1000000</f>
        <v>0</v>
      </c>
      <c r="Z164" s="68">
        <f>+'54_ND31-DONG'!Z163/1000000</f>
        <v>0</v>
      </c>
      <c r="AA164" s="68">
        <f>+'54_ND31-DONG'!AA163/1000000</f>
        <v>0</v>
      </c>
      <c r="AB164" s="9">
        <f t="shared" si="9"/>
        <v>1</v>
      </c>
      <c r="AC164" s="9"/>
      <c r="AD164" s="9"/>
      <c r="AE164" s="9"/>
      <c r="AF164" s="9"/>
      <c r="AG164" s="9">
        <f t="shared" ref="AG164" si="13">+R164/H164</f>
        <v>1</v>
      </c>
      <c r="AH164" s="63"/>
      <c r="AI164" s="3"/>
      <c r="AJ164" s="3"/>
      <c r="AK164" s="3"/>
      <c r="AL164" s="54"/>
      <c r="AM164" s="54"/>
      <c r="AN164" s="54"/>
      <c r="AO164" s="54"/>
      <c r="AP164" s="54"/>
      <c r="AQ164" s="54"/>
      <c r="AR164" s="54"/>
      <c r="AS164" s="54"/>
    </row>
    <row r="165" spans="1:45" s="55" customFormat="1" ht="43.2" customHeight="1" x14ac:dyDescent="0.3">
      <c r="A165" s="39" t="s">
        <v>52</v>
      </c>
      <c r="B165" s="80" t="s">
        <v>190</v>
      </c>
      <c r="C165" s="68">
        <f>+'54_ND31-DONG'!C164/1000000</f>
        <v>231382</v>
      </c>
      <c r="D165" s="68">
        <f>+'54_ND31-DONG'!D164/1000000</f>
        <v>0</v>
      </c>
      <c r="E165" s="68">
        <f>+'54_ND31-DONG'!E164/1000000</f>
        <v>0</v>
      </c>
      <c r="F165" s="68">
        <f>+'54_ND31-DONG'!F164/1000000</f>
        <v>0</v>
      </c>
      <c r="G165" s="68">
        <f>+'54_ND31-DONG'!G164/1000000</f>
        <v>0</v>
      </c>
      <c r="H165" s="68">
        <f>+'54_ND31-DONG'!H164/1000000</f>
        <v>0</v>
      </c>
      <c r="I165" s="68">
        <f>+'54_ND31-DONG'!I164/1000000</f>
        <v>0</v>
      </c>
      <c r="J165" s="68">
        <f>+'54_ND31-DONG'!J164/1000000</f>
        <v>231382</v>
      </c>
      <c r="K165" s="68">
        <f>+'54_ND31-DONG'!K164/1000000</f>
        <v>0</v>
      </c>
      <c r="L165" s="68">
        <f>+'54_ND31-DONG'!L164/1000000</f>
        <v>0</v>
      </c>
      <c r="M165" s="68">
        <f>+'54_ND31-DONG'!M164/1000000</f>
        <v>0</v>
      </c>
      <c r="N165" s="68">
        <f>+'54_ND31-DONG'!N164/1000000</f>
        <v>0</v>
      </c>
      <c r="O165" s="68">
        <f>+'54_ND31-DONG'!O164/1000000</f>
        <v>0</v>
      </c>
      <c r="P165" s="68">
        <f>+'54_ND31-DONG'!P164/1000000</f>
        <v>0</v>
      </c>
      <c r="Q165" s="68">
        <f>+'54_ND31-DONG'!Q164/1000000</f>
        <v>0</v>
      </c>
      <c r="R165" s="68">
        <f>+'54_ND31-DONG'!R164/1000000</f>
        <v>0</v>
      </c>
      <c r="S165" s="68">
        <f>+'54_ND31-DONG'!S164/1000000</f>
        <v>0</v>
      </c>
      <c r="T165" s="68">
        <f>+'54_ND31-DONG'!T164/1000000</f>
        <v>0</v>
      </c>
      <c r="U165" s="68">
        <f>+'54_ND31-DONG'!U164/1000000</f>
        <v>0</v>
      </c>
      <c r="V165" s="68">
        <f>+'54_ND31-DONG'!V164/1000000</f>
        <v>0</v>
      </c>
      <c r="W165" s="68">
        <f>+'54_ND31-DONG'!W164/1000000</f>
        <v>0</v>
      </c>
      <c r="X165" s="68">
        <f>+'54_ND31-DONG'!X164/1000000</f>
        <v>0</v>
      </c>
      <c r="Y165" s="68">
        <f>+'54_ND31-DONG'!Y164/1000000</f>
        <v>0</v>
      </c>
      <c r="Z165" s="68">
        <f>+'54_ND31-DONG'!Z164/1000000</f>
        <v>0</v>
      </c>
      <c r="AA165" s="68">
        <f>+'54_ND31-DONG'!AA164/1000000</f>
        <v>0</v>
      </c>
      <c r="AB165" s="9"/>
      <c r="AC165" s="9"/>
      <c r="AD165" s="9"/>
      <c r="AE165" s="9"/>
      <c r="AF165" s="9"/>
      <c r="AG165" s="9"/>
      <c r="AH165" s="63"/>
      <c r="AI165" s="3"/>
      <c r="AJ165" s="3"/>
      <c r="AK165" s="3"/>
      <c r="AL165" s="54"/>
      <c r="AM165" s="54"/>
      <c r="AN165" s="54"/>
      <c r="AO165" s="54"/>
      <c r="AP165" s="54"/>
      <c r="AQ165" s="54"/>
      <c r="AR165" s="54"/>
      <c r="AS165" s="54"/>
    </row>
    <row r="166" spans="1:45" s="55" customFormat="1" ht="44.35" customHeight="1" x14ac:dyDescent="0.3">
      <c r="A166" s="39" t="s">
        <v>53</v>
      </c>
      <c r="B166" s="80" t="s">
        <v>54</v>
      </c>
      <c r="C166" s="68">
        <f>+'54_ND31-DONG'!C165/1000000</f>
        <v>6498426</v>
      </c>
      <c r="D166" s="68">
        <f>+'54_ND31-DONG'!D165/1000000</f>
        <v>0</v>
      </c>
      <c r="E166" s="68">
        <f>+'54_ND31-DONG'!E165/1000000</f>
        <v>0</v>
      </c>
      <c r="F166" s="68">
        <f>+'54_ND31-DONG'!F165/1000000</f>
        <v>0</v>
      </c>
      <c r="G166" s="68">
        <f>+'54_ND31-DONG'!G165/1000000</f>
        <v>0</v>
      </c>
      <c r="H166" s="68">
        <f>+'54_ND31-DONG'!H165/1000000</f>
        <v>0</v>
      </c>
      <c r="I166" s="68">
        <f>+'54_ND31-DONG'!I165/1000000</f>
        <v>6498426</v>
      </c>
      <c r="J166" s="68">
        <f>+'54_ND31-DONG'!J165/1000000</f>
        <v>0</v>
      </c>
      <c r="K166" s="68">
        <f>+'54_ND31-DONG'!K165/1000000</f>
        <v>0</v>
      </c>
      <c r="L166" s="68">
        <f>+'54_ND31-DONG'!L165/1000000</f>
        <v>0</v>
      </c>
      <c r="M166" s="68">
        <f>+'54_ND31-DONG'!M165/1000000</f>
        <v>0</v>
      </c>
      <c r="N166" s="68">
        <f>+'54_ND31-DONG'!N165/1000000</f>
        <v>380319.711388</v>
      </c>
      <c r="O166" s="68">
        <f>+'54_ND31-DONG'!O165/1000000</f>
        <v>0</v>
      </c>
      <c r="P166" s="68">
        <f>+'54_ND31-DONG'!P165/1000000</f>
        <v>0</v>
      </c>
      <c r="Q166" s="68">
        <f>+'54_ND31-DONG'!Q165/1000000</f>
        <v>0</v>
      </c>
      <c r="R166" s="68">
        <f>+'54_ND31-DONG'!R165/1000000</f>
        <v>0</v>
      </c>
      <c r="S166" s="68">
        <f>+'54_ND31-DONG'!S165/1000000</f>
        <v>0</v>
      </c>
      <c r="T166" s="68">
        <f>+'54_ND31-DONG'!T165/1000000</f>
        <v>0</v>
      </c>
      <c r="U166" s="68">
        <f>+'54_ND31-DONG'!U165/1000000</f>
        <v>0</v>
      </c>
      <c r="V166" s="68">
        <f>+'54_ND31-DONG'!V165/1000000</f>
        <v>0</v>
      </c>
      <c r="W166" s="68">
        <f>+'54_ND31-DONG'!W165/1000000</f>
        <v>380319.711388</v>
      </c>
      <c r="X166" s="68">
        <f>+'54_ND31-DONG'!X165/1000000</f>
        <v>0</v>
      </c>
      <c r="Y166" s="68">
        <f>+'54_ND31-DONG'!Y165/1000000</f>
        <v>0</v>
      </c>
      <c r="Z166" s="68">
        <f>+'54_ND31-DONG'!Z165/1000000</f>
        <v>0</v>
      </c>
      <c r="AA166" s="68">
        <f>+'54_ND31-DONG'!AA165/1000000</f>
        <v>0</v>
      </c>
      <c r="AB166" s="63">
        <f t="shared" si="9"/>
        <v>5.8524896857792948E-2</v>
      </c>
      <c r="AC166" s="9"/>
      <c r="AD166" s="9"/>
      <c r="AE166" s="9"/>
      <c r="AF166" s="9"/>
      <c r="AG166" s="9"/>
      <c r="AH166" s="63">
        <f t="shared" ref="AH166" si="14">+W166/I166</f>
        <v>5.8524896857792948E-2</v>
      </c>
      <c r="AI166" s="3"/>
      <c r="AJ166" s="3"/>
      <c r="AK166" s="3"/>
      <c r="AL166" s="54"/>
      <c r="AM166" s="54"/>
      <c r="AN166" s="54"/>
      <c r="AO166" s="54"/>
      <c r="AP166" s="54"/>
      <c r="AQ166" s="54"/>
      <c r="AR166" s="54"/>
      <c r="AS166" s="54"/>
    </row>
    <row r="167" spans="1:45" s="55" customFormat="1" ht="50.15" x14ac:dyDescent="0.3">
      <c r="A167" s="39" t="s">
        <v>55</v>
      </c>
      <c r="B167" s="80" t="s">
        <v>24</v>
      </c>
      <c r="C167" s="68">
        <f>+'54_ND31-DONG'!C166/1000000</f>
        <v>0</v>
      </c>
      <c r="D167" s="68">
        <f>+'54_ND31-DONG'!D166/1000000</f>
        <v>0</v>
      </c>
      <c r="E167" s="68">
        <f>+'54_ND31-DONG'!E166/1000000</f>
        <v>0</v>
      </c>
      <c r="F167" s="68">
        <f>+'54_ND31-DONG'!F166/1000000</f>
        <v>0</v>
      </c>
      <c r="G167" s="68">
        <f>+'54_ND31-DONG'!G166/1000000</f>
        <v>0</v>
      </c>
      <c r="H167" s="68">
        <f>+'54_ND31-DONG'!H166/1000000</f>
        <v>0</v>
      </c>
      <c r="I167" s="68">
        <f>+'54_ND31-DONG'!I166/1000000</f>
        <v>0</v>
      </c>
      <c r="J167" s="68">
        <f>+'54_ND31-DONG'!J166/1000000</f>
        <v>0</v>
      </c>
      <c r="K167" s="68">
        <f>+'54_ND31-DONG'!K166/1000000</f>
        <v>0</v>
      </c>
      <c r="L167" s="68">
        <f>+'54_ND31-DONG'!L166/1000000</f>
        <v>0</v>
      </c>
      <c r="M167" s="68">
        <f>+'54_ND31-DONG'!M166/1000000</f>
        <v>0</v>
      </c>
      <c r="N167" s="68">
        <f>+'54_ND31-DONG'!N166/1000000</f>
        <v>10981013.188285001</v>
      </c>
      <c r="O167" s="68">
        <f>+'54_ND31-DONG'!O166/1000000</f>
        <v>0</v>
      </c>
      <c r="P167" s="68">
        <f>+'54_ND31-DONG'!P166/1000000</f>
        <v>0</v>
      </c>
      <c r="Q167" s="68">
        <f>+'54_ND31-DONG'!Q166/1000000</f>
        <v>0</v>
      </c>
      <c r="R167" s="68">
        <f>+'54_ND31-DONG'!R166/1000000</f>
        <v>0</v>
      </c>
      <c r="S167" s="68">
        <f>+'54_ND31-DONG'!S166/1000000</f>
        <v>0</v>
      </c>
      <c r="T167" s="68">
        <f>+'54_ND31-DONG'!T166/1000000</f>
        <v>0</v>
      </c>
      <c r="U167" s="68">
        <f>+'54_ND31-DONG'!U166/1000000</f>
        <v>0</v>
      </c>
      <c r="V167" s="68">
        <f>+'54_ND31-DONG'!V166/1000000</f>
        <v>0</v>
      </c>
      <c r="W167" s="68">
        <f>+'54_ND31-DONG'!W166/1000000</f>
        <v>0</v>
      </c>
      <c r="X167" s="68">
        <f>+'54_ND31-DONG'!X166/1000000</f>
        <v>0</v>
      </c>
      <c r="Y167" s="68">
        <f>+'54_ND31-DONG'!Y166/1000000</f>
        <v>10981013.188285001</v>
      </c>
      <c r="Z167" s="68">
        <f>+'54_ND31-DONG'!Z166/1000000</f>
        <v>5982764.0884689996</v>
      </c>
      <c r="AA167" s="68">
        <f>+'54_ND31-DONG'!AA166/1000000</f>
        <v>4998249.0998160001</v>
      </c>
      <c r="AB167" s="9"/>
      <c r="AC167" s="9"/>
      <c r="AD167" s="9"/>
      <c r="AE167" s="9"/>
      <c r="AF167" s="9"/>
      <c r="AG167" s="9"/>
      <c r="AH167" s="63"/>
      <c r="AI167" s="3"/>
      <c r="AJ167" s="3"/>
      <c r="AK167" s="3"/>
      <c r="AL167" s="54"/>
      <c r="AM167" s="54"/>
      <c r="AN167" s="54"/>
      <c r="AO167" s="54"/>
      <c r="AP167" s="54"/>
      <c r="AQ167" s="54"/>
      <c r="AR167" s="54"/>
      <c r="AS167" s="54"/>
    </row>
    <row r="168" spans="1:45" s="55" customFormat="1" ht="30.7" customHeight="1" x14ac:dyDescent="0.3">
      <c r="A168" s="39" t="s">
        <v>79</v>
      </c>
      <c r="B168" s="80" t="s">
        <v>191</v>
      </c>
      <c r="C168" s="68">
        <f>+'54_ND31-DONG'!C167/1000000</f>
        <v>1000000</v>
      </c>
      <c r="D168" s="68">
        <f>+'54_ND31-DONG'!D167/1000000</f>
        <v>1000000</v>
      </c>
      <c r="E168" s="68">
        <f>+'54_ND31-DONG'!E167/1000000</f>
        <v>0</v>
      </c>
      <c r="F168" s="68">
        <f>+'54_ND31-DONG'!F167/1000000</f>
        <v>0</v>
      </c>
      <c r="G168" s="68">
        <f>+'54_ND31-DONG'!G167/1000000</f>
        <v>0</v>
      </c>
      <c r="H168" s="68">
        <f>+'54_ND31-DONG'!H167/1000000</f>
        <v>0</v>
      </c>
      <c r="I168" s="68">
        <f>+'54_ND31-DONG'!I167/1000000</f>
        <v>0</v>
      </c>
      <c r="J168" s="68">
        <f>+'54_ND31-DONG'!J167/1000000</f>
        <v>0</v>
      </c>
      <c r="K168" s="68">
        <f>+'54_ND31-DONG'!K167/1000000</f>
        <v>0</v>
      </c>
      <c r="L168" s="68">
        <f>+'54_ND31-DONG'!L167/1000000</f>
        <v>0</v>
      </c>
      <c r="M168" s="68">
        <f>+'54_ND31-DONG'!M167/1000000</f>
        <v>0</v>
      </c>
      <c r="N168" s="68">
        <f>+'54_ND31-DONG'!N167/1000000</f>
        <v>0</v>
      </c>
      <c r="O168" s="68">
        <f>+'54_ND31-DONG'!O167/1000000</f>
        <v>0</v>
      </c>
      <c r="P168" s="68">
        <f>+'54_ND31-DONG'!P167/1000000</f>
        <v>0</v>
      </c>
      <c r="Q168" s="68">
        <f>+'54_ND31-DONG'!Q167/1000000</f>
        <v>0</v>
      </c>
      <c r="R168" s="68">
        <f>+'54_ND31-DONG'!R167/1000000</f>
        <v>0</v>
      </c>
      <c r="S168" s="68">
        <f>+'54_ND31-DONG'!S167/1000000</f>
        <v>0</v>
      </c>
      <c r="T168" s="68">
        <f>+'54_ND31-DONG'!T167/1000000</f>
        <v>0</v>
      </c>
      <c r="U168" s="68">
        <f>+'54_ND31-DONG'!U167/1000000</f>
        <v>0</v>
      </c>
      <c r="V168" s="68">
        <f>+'54_ND31-DONG'!V167/1000000</f>
        <v>0</v>
      </c>
      <c r="W168" s="68">
        <f>+'54_ND31-DONG'!W167/1000000</f>
        <v>0</v>
      </c>
      <c r="X168" s="68">
        <f>+'54_ND31-DONG'!X167/1000000</f>
        <v>0</v>
      </c>
      <c r="Y168" s="68">
        <f>+'54_ND31-DONG'!Y167/1000000</f>
        <v>0</v>
      </c>
      <c r="Z168" s="68">
        <f>+'54_ND31-DONG'!Z167/1000000</f>
        <v>0</v>
      </c>
      <c r="AA168" s="68">
        <f>+'54_ND31-DONG'!AA167/1000000</f>
        <v>0</v>
      </c>
      <c r="AB168" s="9"/>
      <c r="AC168" s="9"/>
      <c r="AD168" s="9"/>
      <c r="AE168" s="9"/>
      <c r="AF168" s="9"/>
      <c r="AG168" s="9"/>
      <c r="AH168" s="63"/>
      <c r="AI168" s="3"/>
      <c r="AJ168" s="3"/>
      <c r="AK168" s="3"/>
      <c r="AL168" s="54"/>
      <c r="AM168" s="54"/>
      <c r="AN168" s="54"/>
      <c r="AO168" s="54"/>
      <c r="AP168" s="54"/>
      <c r="AQ168" s="54"/>
      <c r="AR168" s="54"/>
      <c r="AS168" s="54"/>
    </row>
    <row r="170" spans="1:45" x14ac:dyDescent="0.3">
      <c r="A170" s="42" t="s">
        <v>189</v>
      </c>
    </row>
    <row r="171" spans="1:45" x14ac:dyDescent="0.3">
      <c r="A171" s="43" t="s">
        <v>25</v>
      </c>
    </row>
    <row r="172" spans="1:45" x14ac:dyDescent="0.3">
      <c r="A172" s="43" t="s">
        <v>26</v>
      </c>
    </row>
  </sheetData>
  <autoFilter ref="A11:AK168"/>
  <mergeCells count="35">
    <mergeCell ref="AD9:AD10"/>
    <mergeCell ref="AE9:AE10"/>
    <mergeCell ref="AF9:AF10"/>
    <mergeCell ref="AG9:AG10"/>
    <mergeCell ref="AI9:AK9"/>
    <mergeCell ref="AH9:AH10"/>
    <mergeCell ref="J9:J10"/>
    <mergeCell ref="AC9:AC10"/>
    <mergeCell ref="N9:N10"/>
    <mergeCell ref="O9:O10"/>
    <mergeCell ref="P9:P10"/>
    <mergeCell ref="Q9:Q10"/>
    <mergeCell ref="R9:R10"/>
    <mergeCell ref="S9:U9"/>
    <mergeCell ref="V9:V10"/>
    <mergeCell ref="W9:W10"/>
    <mergeCell ref="X9:X10"/>
    <mergeCell ref="Y9:AA9"/>
    <mergeCell ref="AB9:AB10"/>
    <mergeCell ref="K9:M9"/>
    <mergeCell ref="A3:AK3"/>
    <mergeCell ref="A4:AK4"/>
    <mergeCell ref="A8:A10"/>
    <mergeCell ref="B8:B10"/>
    <mergeCell ref="C8:M8"/>
    <mergeCell ref="N8:AA8"/>
    <mergeCell ref="AB8:AK8"/>
    <mergeCell ref="C9:C10"/>
    <mergeCell ref="D9:D10"/>
    <mergeCell ref="E9:E10"/>
    <mergeCell ref="AH5:AK5"/>
    <mergeCell ref="F9:F10"/>
    <mergeCell ref="G9:G10"/>
    <mergeCell ref="H9:H10"/>
    <mergeCell ref="I9:I10"/>
  </mergeCells>
  <printOptions horizontalCentered="1"/>
  <pageMargins left="0.2" right="0.2" top="0.4" bottom="0.2" header="0.31496062992126" footer="0.31496062992126"/>
  <pageSetup paperSize="9" scale="34" orientation="landscape" r:id="rId1"/>
  <headerFooter>
    <oddFooter xml:space="preserve">&amp;C&amp;P/&amp;N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16454-9CA0-4952-84F6-77B3B40A75C3}"/>
</file>

<file path=customXml/itemProps2.xml><?xml version="1.0" encoding="utf-8"?>
<ds:datastoreItem xmlns:ds="http://schemas.openxmlformats.org/officeDocument/2006/customXml" ds:itemID="{F4BF343E-8CDE-4610-9837-C4B72B5AE2BA}"/>
</file>

<file path=customXml/itemProps3.xml><?xml version="1.0" encoding="utf-8"?>
<ds:datastoreItem xmlns:ds="http://schemas.openxmlformats.org/officeDocument/2006/customXml" ds:itemID="{A494B956-94DE-422C-833C-7B9C5DFA78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54_ND31-DONG</vt:lpstr>
      <vt:lpstr>54-Trdong</vt:lpstr>
      <vt:lpstr>'54_ND31-DONG'!chuong_phuluc_54</vt:lpstr>
      <vt:lpstr>'54-Trdong'!chuong_phuluc_54</vt:lpstr>
      <vt:lpstr>'54_ND31-DONG'!chuong_phuluc_54_name</vt:lpstr>
      <vt:lpstr>'54-Trdong'!chuong_phuluc_54_name</vt:lpstr>
      <vt:lpstr>'54-Trdong'!Print_Area</vt:lpstr>
      <vt:lpstr>'54-Trdong'!Print_Titles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NguyenThiThanhPhuong</dc:creator>
  <cp:lastModifiedBy>Nguyen Thi Hong Nhung</cp:lastModifiedBy>
  <cp:lastPrinted>2024-12-31T01:40:15Z</cp:lastPrinted>
  <dcterms:created xsi:type="dcterms:W3CDTF">2018-07-08T02:56:54Z</dcterms:created>
  <dcterms:modified xsi:type="dcterms:W3CDTF">2024-12-31T01:40:21Z</dcterms:modified>
</cp:coreProperties>
</file>