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2\CÔNG KHAI\THUC HIEN DU TOAN\QUY II\"/>
    </mc:Choice>
  </mc:AlternateContent>
  <bookViews>
    <workbookView xWindow="0" yWindow="0" windowWidth="20490" windowHeight="7755"/>
  </bookViews>
  <sheets>
    <sheet name="TH-2022-Q1-B61-TT343-75" sheetId="3" r:id="rId1"/>
  </sheets>
  <definedNames>
    <definedName name="_xlnm.Print_Titles" localSheetId="0">'TH-2022-Q1-B61-TT343-75'!$6:$7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3" l="1"/>
  <c r="F31" i="3"/>
  <c r="F29" i="3"/>
  <c r="H9" i="3" l="1"/>
  <c r="D9" i="3"/>
  <c r="C9" i="3"/>
  <c r="F9" i="3" l="1"/>
  <c r="F17" i="3"/>
  <c r="F18" i="3"/>
  <c r="F19" i="3"/>
  <c r="F20" i="3"/>
  <c r="F21" i="3"/>
  <c r="F22" i="3"/>
  <c r="F23" i="3"/>
  <c r="F24" i="3"/>
  <c r="F25" i="3"/>
  <c r="F16" i="3"/>
  <c r="F10" i="3"/>
  <c r="F14" i="3"/>
  <c r="D29" i="3"/>
  <c r="C29" i="3"/>
  <c r="H8" i="3" l="1"/>
  <c r="E30" i="3" l="1"/>
  <c r="E26" i="3"/>
  <c r="E24" i="3"/>
  <c r="E22" i="3"/>
  <c r="E15" i="3"/>
  <c r="E14" i="3"/>
  <c r="E13" i="3"/>
  <c r="E12" i="3"/>
  <c r="E11" i="3"/>
  <c r="E17" i="3" l="1"/>
  <c r="E18" i="3"/>
  <c r="E32" i="3"/>
  <c r="E27" i="3"/>
  <c r="E31" i="3"/>
  <c r="E20" i="3"/>
  <c r="E19" i="3"/>
  <c r="E21" i="3"/>
  <c r="E28" i="3"/>
  <c r="E29" i="3"/>
  <c r="E10" i="3"/>
  <c r="C8" i="3"/>
  <c r="E16" i="3"/>
  <c r="E23" i="3"/>
  <c r="E25" i="3"/>
  <c r="E9" i="3" l="1"/>
  <c r="D8" i="3"/>
  <c r="F8" i="3" s="1"/>
  <c r="E8" i="3" l="1"/>
</calcChain>
</file>

<file path=xl/sharedStrings.xml><?xml version="1.0" encoding="utf-8"?>
<sst xmlns="http://schemas.openxmlformats.org/spreadsheetml/2006/main" count="45" uniqueCount="44">
  <si>
    <t>ĐVT: triệu đồng</t>
  </si>
  <si>
    <t>STT</t>
  </si>
  <si>
    <t>NỘI DUNG</t>
  </si>
  <si>
    <t>DỰ TOÁN NĂM</t>
  </si>
  <si>
    <t>A</t>
  </si>
  <si>
    <t>B</t>
  </si>
  <si>
    <t>I</t>
  </si>
  <si>
    <t>II</t>
  </si>
  <si>
    <t>Chi thường xuyên</t>
  </si>
  <si>
    <t>Dự phòng ngân sách</t>
  </si>
  <si>
    <t>III</t>
  </si>
  <si>
    <t>IV</t>
  </si>
  <si>
    <t>Biểu số 61/CK-NSNN</t>
  </si>
  <si>
    <t>TỔNG CHI NSĐP</t>
  </si>
  <si>
    <t>CHI CÂN ĐỐI NSĐP</t>
  </si>
  <si>
    <t>Chi đầu tư phát triển</t>
  </si>
  <si>
    <t>Chi đầu tư phát triển khác</t>
  </si>
  <si>
    <t>Chi giáo dục - đào tạo và dạy nghề</t>
  </si>
  <si>
    <t>Chi sự nghiệp y tế, dân số và gia đình</t>
  </si>
  <si>
    <t>Chi sự nghiệp văn hóa thông tin</t>
  </si>
  <si>
    <t>Chi sự nghiệp thể dục thể thao</t>
  </si>
  <si>
    <t>Chi sự nghiệp bảo vệ môi trường</t>
  </si>
  <si>
    <t>Chi sự nghiệp kinh tế</t>
  </si>
  <si>
    <t>Chi hoạt động của cơ quan quản lý hành chính, đảng, đoàn thể</t>
  </si>
  <si>
    <t>Chi bảo đảm xã hội</t>
  </si>
  <si>
    <t>Chi bổ sung quỹ dự trữ tài chính</t>
  </si>
  <si>
    <t>V</t>
  </si>
  <si>
    <t>Chương trình mục tiêu quốc gia</t>
  </si>
  <si>
    <t>Cho các chương trình dự án quan trọng vốn đầu tư</t>
  </si>
  <si>
    <t>UBND TỈNH ĐỒNG NAI</t>
  </si>
  <si>
    <t>SỞ TÀI CHÍNH</t>
  </si>
  <si>
    <t>SO SÁNH  THỰC HIỆN VỚI (%)</t>
  </si>
  <si>
    <t>CÙNG KỲ NĂM TRƯỚC</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</si>
  <si>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</si>
  <si>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</si>
  <si>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Trong đó:</t>
  </si>
  <si>
    <t>Chi khoa học và công nghệ</t>
  </si>
  <si>
    <t>Chi sự nghiệp phát thanh, truyền hình</t>
  </si>
  <si>
    <t>Chi trả nợ lãi các khoản do chính quyền địa phương vay</t>
  </si>
  <si>
    <t>CHI TỪ NGUỒN BỔ SUNG CÓ MỤC TIÊU TỪ NSTW CHO NSĐP</t>
  </si>
  <si>
    <t>Cho các nhiệm vụ, chính sách kinh phí thường xuyên</t>
  </si>
  <si>
    <t>THỰC HIỆN CHI NGÂN SÁCH ĐỊA PHƯƠNG QUÝ II/2022</t>
  </si>
  <si>
    <t>(Đính kèm công văn số            /STC-QLNS ngày       /07/2022 của Sở Tài chính)</t>
  </si>
  <si>
    <t xml:space="preserve"> THỰC HIỆN QUÝ II/2022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</si>
</sst>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b/>
      <sz val="11"/>
      <color theme="1"/>
      <name val="Times New Roman"/>
      <family val="1"/>
    </font>
    <font>
      <sz val="11"/>
      <color theme="1"/>
      <name val="Times New Roman"/>
      <family val="1"/>
    </font>
    <font>
      <sz val="12"/>
      <name val="Times New Roman"/>
      <family val="1"/>
    </font>
    <font>
      <sz val="12"/>
      <name val="Times New Roman"/>
      <family val="1"/>
      <charset val="163"/>
    </font>
    <font>
      <b/>
      <sz val="12"/>
      <name val="Times New Roman"/>
      <family val="1"/>
      <charset val="163"/>
    </font>
    <font>
      <b/>
      <sz val="12"/>
      <name val="Times New Roman h"/>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2" fillId="0" borderId="2" xfId="1" applyFont="1" applyBorder="1" applyAlignment="1">
      <alignment vertical="center" wrapText="1"/>
    </xf>
    <xf numFmtId="0" fontId="2" fillId="0" borderId="2" xfId="1" applyFont="1" applyBorder="1" applyAlignment="1">
      <alignment horizontal="center" vertical="center" wrapText="1"/>
    </xf>
    <xf numFmtId="9" fontId="8" fillId="0" borderId="2" xfId="3" applyFont="1" applyBorder="1" applyAlignment="1">
      <alignment horizontal="center" vertical="center" wrapText="1"/>
    </xf>
    <xf numFmtId="9" fontId="9"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7"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7" fillId="0" borderId="0" xfId="1" applyFont="1" applyAlignment="1">
      <alignment horizontal="center" vertical="center"/>
    </xf>
    <xf numFmtId="0" fontId="8" fillId="0" borderId="2" xfId="1" applyFont="1" applyBorder="1" applyAlignment="1">
      <alignment horizontal="center" vertical="center" wrapText="1"/>
    </xf>
    <xf numFmtId="0" fontId="0" fillId="0" borderId="0" xfId="0" applyAlignment="1"/>
    <xf numFmtId="9" fontId="3" fillId="0" borderId="2" xfId="2" applyFont="1" applyBorder="1" applyAlignment="1">
      <alignment horizontal="center" vertical="center"/>
    </xf>
    <xf numFmtId="9" fontId="2" fillId="0" borderId="2" xfId="2" applyFont="1" applyBorder="1" applyAlignment="1">
      <alignment horizontal="center" vertical="center"/>
    </xf>
    <xf numFmtId="0" fontId="0" fillId="0" borderId="0" xfId="0" applyAlignment="1">
      <alignment horizontal="center"/>
    </xf>
    <xf numFmtId="0" fontId="10" fillId="0" borderId="2" xfId="0" applyFont="1" applyFill="1" applyBorder="1" applyAlignment="1">
      <alignment vertical="center"/>
    </xf>
    <xf numFmtId="0" fontId="10" fillId="0" borderId="2" xfId="0" applyFont="1" applyFill="1" applyBorder="1" applyAlignment="1">
      <alignment horizontal="justify" vertical="center" wrapText="1"/>
    </xf>
    <xf numFmtId="0" fontId="11" fillId="0" borderId="2" xfId="0" applyFont="1" applyFill="1" applyBorder="1" applyAlignment="1">
      <alignment vertical="center"/>
    </xf>
    <xf numFmtId="0" fontId="12"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1" fillId="0" borderId="2" xfId="0" applyFont="1" applyFill="1" applyBorder="1" applyAlignment="1">
      <alignment vertical="center" wrapText="1"/>
    </xf>
    <xf numFmtId="0" fontId="8" fillId="0" borderId="2" xfId="3" applyNumberFormat="1"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164" fontId="8" fillId="0" borderId="1" xfId="4" applyNumberFormat="1" applyFont="1" applyBorder="1" applyAlignment="1">
      <alignment horizontal="center" vertical="center" wrapText="1"/>
    </xf>
    <xf numFmtId="164" fontId="8" fillId="0" borderId="3" xfId="4" applyNumberFormat="1" applyFont="1" applyBorder="1" applyAlignment="1">
      <alignment horizontal="center" vertical="center" wrapText="1"/>
    </xf>
    <xf numFmtId="0" fontId="7" fillId="0" borderId="4" xfId="1" applyFont="1" applyBorder="1" applyAlignment="1">
      <alignment horizontal="center" vertical="center"/>
    </xf>
    <xf numFmtId="0" fontId="4" fillId="0" borderId="0" xfId="1" applyFont="1" applyAlignment="1">
      <alignment horizontal="center"/>
    </xf>
    <xf numFmtId="0" fontId="7" fillId="0" borderId="0" xfId="1" applyFont="1" applyAlignment="1">
      <alignment horizontal="center" vertical="center"/>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733425</xdr:colOff>
      <xdr:row>1</xdr:row>
      <xdr:rowOff>200025</xdr:rowOff>
    </xdr:from>
    <xdr:to>
      <xdr:col>1</xdr:col>
      <xdr:colOff>1371600</xdr:colOff>
      <xdr:row>1</xdr:row>
      <xdr:rowOff>200025</xdr:rowOff>
    </xdr:to>
    <xdr:cxnSp macro="">
      <xdr:nvCxnSpPr>
        <xdr:cNvPr id="2" name="Straight Connector 1"/>
        <xdr:cNvCxnSpPr/>
      </xdr:nvCxnSpPr>
      <xdr:spPr>
        <a:xfrm>
          <a:off x="1171575" y="409575"/>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Normal="100" workbookViewId="0">
      <selection activeCell="K6" sqref="K6"/>
    </sheetView>
  </sheetViews>
  <sheetFormatPr defaultRowHeight="15"/>
  <cols>
    <col min="1" max="1" width="6.5703125" customWidth="1"/>
    <col min="2" max="2" width="40.140625" customWidth="1"/>
    <col min="3" max="3" width="14.28515625" style="16" customWidth="1"/>
    <col min="4" max="4" width="15.42578125" style="16" customWidth="1"/>
    <col min="5" max="5" width="9.85546875" style="22" customWidth="1"/>
    <col min="6" max="6" width="9.42578125" style="9" customWidth="1"/>
    <col min="8" max="8" width="11.5703125" hidden="1" customWidth="1"/>
  </cols>
  <sheetData>
    <row r="1" spans="1:8" ht="16.5">
      <c r="A1" s="30" t="s">
        <v>29</v>
      </c>
      <c r="B1" s="30"/>
      <c r="C1" s="12"/>
      <c r="D1" s="13"/>
      <c r="E1" s="17" t="s">
        <v>12</v>
      </c>
    </row>
    <row r="2" spans="1:8" ht="16.5">
      <c r="A2" s="31" t="s">
        <v>30</v>
      </c>
      <c r="B2" s="31"/>
      <c r="C2" s="12"/>
      <c r="D2" s="12"/>
      <c r="E2" s="1"/>
    </row>
    <row r="3" spans="1:8" s="19" customFormat="1" ht="24.75" customHeight="1">
      <c r="A3" s="38" t="s">
        <v>41</v>
      </c>
      <c r="B3" s="38"/>
      <c r="C3" s="38"/>
      <c r="D3" s="38"/>
      <c r="E3" s="38"/>
      <c r="F3" s="38"/>
    </row>
    <row r="4" spans="1:8" ht="20.25" customHeight="1">
      <c r="A4" s="39" t="s">
        <v>42</v>
      </c>
      <c r="B4" s="39"/>
      <c r="C4" s="39"/>
      <c r="D4" s="39"/>
      <c r="E4" s="39"/>
      <c r="F4" s="39"/>
    </row>
    <row r="5" spans="1:8" ht="15.75">
      <c r="A5" s="1"/>
      <c r="B5" s="2"/>
      <c r="C5" s="12"/>
      <c r="D5" s="12"/>
      <c r="E5" s="37" t="s">
        <v>0</v>
      </c>
      <c r="F5" s="37"/>
    </row>
    <row r="6" spans="1:8" ht="54.75" customHeight="1">
      <c r="A6" s="32" t="s">
        <v>1</v>
      </c>
      <c r="B6" s="34" t="s">
        <v>2</v>
      </c>
      <c r="C6" s="35" t="s">
        <v>3</v>
      </c>
      <c r="D6" s="35" t="s">
        <v>43</v>
      </c>
      <c r="E6" s="34" t="s">
        <v>31</v>
      </c>
      <c r="F6" s="34"/>
    </row>
    <row r="7" spans="1:8" ht="60.75" customHeight="1">
      <c r="A7" s="33"/>
      <c r="B7" s="34"/>
      <c r="C7" s="36"/>
      <c r="D7" s="36"/>
      <c r="E7" s="18" t="s">
        <v>3</v>
      </c>
      <c r="F7" s="8" t="s">
        <v>32</v>
      </c>
    </row>
    <row r="8" spans="1:8" ht="27" customHeight="1">
      <c r="A8" s="4"/>
      <c r="B8" s="5" t="s">
        <v>13</v>
      </c>
      <c r="C8" s="14">
        <f>+C9+C29</f>
        <v>23556345</v>
      </c>
      <c r="D8" s="14">
        <f>+D9+D29</f>
        <v>8417532</v>
      </c>
      <c r="E8" s="20">
        <f t="shared" ref="E8:E32" si="0">+IFERROR(D8/C8,"")</f>
        <v>0.35733608078842449</v>
      </c>
      <c r="F8" s="10">
        <f>+D8/H8</f>
        <v>0.79247302706975897</v>
      </c>
      <c r="H8" s="14">
        <f>+H9+H29</f>
        <v>10621853</v>
      </c>
    </row>
    <row r="9" spans="1:8" ht="27" customHeight="1">
      <c r="A9" s="4" t="s">
        <v>4</v>
      </c>
      <c r="B9" s="5" t="s">
        <v>14</v>
      </c>
      <c r="C9" s="14">
        <f>+C10+C14+C26+C27+C28</f>
        <v>22518433</v>
      </c>
      <c r="D9" s="14">
        <f>+D10+D14+D26+D27+D28</f>
        <v>8328728</v>
      </c>
      <c r="E9" s="20">
        <f t="shared" si="0"/>
        <v>0.36986268094231955</v>
      </c>
      <c r="F9" s="10">
        <f>+D9/H9</f>
        <v>1.1424838731536739</v>
      </c>
      <c r="H9" s="14">
        <f>+H10+H14+H26+H27</f>
        <v>7290018</v>
      </c>
    </row>
    <row r="10" spans="1:8" ht="34.5" customHeight="1">
      <c r="A10" s="4" t="s">
        <v>6</v>
      </c>
      <c r="B10" s="5" t="s">
        <v>15</v>
      </c>
      <c r="C10" s="14">
        <v>8543308</v>
      </c>
      <c r="D10" s="14">
        <v>2419348</v>
      </c>
      <c r="E10" s="20">
        <f t="shared" si="0"/>
        <v>0.28318632548422695</v>
      </c>
      <c r="F10" s="10">
        <f t="shared" ref="F10:F14" si="1">+D10/H10</f>
        <v>1.2673325622522273</v>
      </c>
      <c r="H10" s="14">
        <v>1909008</v>
      </c>
    </row>
    <row r="11" spans="1:8" ht="29.25" hidden="1" customHeight="1">
      <c r="A11" s="3">
        <v>1</v>
      </c>
      <c r="B11" s="23" t="s">
        <v>33</v>
      </c>
      <c r="C11" s="15">
        <v>0</v>
      </c>
      <c r="D11" s="15">
        <v>0</v>
      </c>
      <c r="E11" s="21" t="str">
        <f t="shared" si="0"/>
        <v/>
      </c>
      <c r="F11" s="10"/>
      <c r="H11" s="15"/>
    </row>
    <row r="12" spans="1:8" ht="86.25" hidden="1" customHeight="1">
      <c r="A12" s="7">
        <v>2</v>
      </c>
      <c r="B12" s="24" t="s">
        <v>34</v>
      </c>
      <c r="C12" s="15">
        <v>0</v>
      </c>
      <c r="D12" s="15">
        <v>0</v>
      </c>
      <c r="E12" s="21" t="str">
        <f t="shared" si="0"/>
        <v/>
      </c>
      <c r="F12" s="10"/>
      <c r="H12" s="15"/>
    </row>
    <row r="13" spans="1:8" ht="23.25" hidden="1" customHeight="1">
      <c r="A13" s="3">
        <v>3</v>
      </c>
      <c r="B13" s="6" t="s">
        <v>16</v>
      </c>
      <c r="C13" s="15"/>
      <c r="D13" s="15"/>
      <c r="E13" s="21" t="str">
        <f t="shared" si="0"/>
        <v/>
      </c>
      <c r="F13" s="10"/>
      <c r="H13" s="15"/>
    </row>
    <row r="14" spans="1:8" ht="23.25" customHeight="1">
      <c r="A14" s="4" t="s">
        <v>7</v>
      </c>
      <c r="B14" s="5" t="s">
        <v>8</v>
      </c>
      <c r="C14" s="14">
        <v>13501015</v>
      </c>
      <c r="D14" s="14">
        <v>5909380</v>
      </c>
      <c r="E14" s="20">
        <f t="shared" si="0"/>
        <v>0.43769894337573878</v>
      </c>
      <c r="F14" s="10">
        <f t="shared" si="1"/>
        <v>1.0984933261852519</v>
      </c>
      <c r="H14" s="14">
        <v>5379532</v>
      </c>
    </row>
    <row r="15" spans="1:8" ht="20.25" customHeight="1">
      <c r="A15" s="3"/>
      <c r="B15" s="25" t="s">
        <v>35</v>
      </c>
      <c r="C15" s="15"/>
      <c r="D15" s="15"/>
      <c r="E15" s="21" t="str">
        <f t="shared" si="0"/>
        <v/>
      </c>
      <c r="F15" s="11"/>
      <c r="H15" s="15"/>
    </row>
    <row r="16" spans="1:8" ht="24.75" customHeight="1">
      <c r="A16" s="3">
        <v>1</v>
      </c>
      <c r="B16" s="6" t="s">
        <v>17</v>
      </c>
      <c r="C16" s="15">
        <v>5467592</v>
      </c>
      <c r="D16" s="15">
        <v>2268728</v>
      </c>
      <c r="E16" s="21">
        <f t="shared" si="0"/>
        <v>0.41494098316041139</v>
      </c>
      <c r="F16" s="11">
        <f>+D16/H16</f>
        <v>0.97264853639359217</v>
      </c>
      <c r="H16" s="15">
        <v>2332526</v>
      </c>
    </row>
    <row r="17" spans="1:8" ht="24.75" customHeight="1">
      <c r="A17" s="3">
        <v>2</v>
      </c>
      <c r="B17" s="25" t="s">
        <v>36</v>
      </c>
      <c r="C17" s="15">
        <v>117138</v>
      </c>
      <c r="D17" s="15">
        <v>19740</v>
      </c>
      <c r="E17" s="21">
        <f t="shared" si="0"/>
        <v>0.16851918250268913</v>
      </c>
      <c r="F17" s="11">
        <f t="shared" ref="F17:F25" si="2">+D17/H17</f>
        <v>0.97906953675230635</v>
      </c>
      <c r="H17" s="15">
        <v>20162</v>
      </c>
    </row>
    <row r="18" spans="1:8" ht="24.75" customHeight="1">
      <c r="A18" s="3">
        <v>3</v>
      </c>
      <c r="B18" s="6" t="s">
        <v>18</v>
      </c>
      <c r="C18" s="15">
        <v>1117172</v>
      </c>
      <c r="D18" s="15">
        <v>716158</v>
      </c>
      <c r="E18" s="21">
        <f t="shared" si="0"/>
        <v>0.64104542541345466</v>
      </c>
      <c r="F18" s="11">
        <f t="shared" si="2"/>
        <v>1.6442235283313436</v>
      </c>
      <c r="H18" s="15">
        <v>435560</v>
      </c>
    </row>
    <row r="19" spans="1:8" ht="24.75" customHeight="1">
      <c r="A19" s="3">
        <v>4</v>
      </c>
      <c r="B19" s="6" t="s">
        <v>19</v>
      </c>
      <c r="C19" s="15">
        <v>158654</v>
      </c>
      <c r="D19" s="15">
        <v>62967</v>
      </c>
      <c r="E19" s="21">
        <f t="shared" si="0"/>
        <v>0.39688252423512799</v>
      </c>
      <c r="F19" s="11">
        <f t="shared" si="2"/>
        <v>0.83997438736443308</v>
      </c>
      <c r="H19" s="15">
        <v>74963</v>
      </c>
    </row>
    <row r="20" spans="1:8" ht="24.75" customHeight="1">
      <c r="A20" s="3">
        <v>5</v>
      </c>
      <c r="B20" s="25" t="s">
        <v>37</v>
      </c>
      <c r="C20" s="15">
        <v>40622</v>
      </c>
      <c r="D20" s="15">
        <v>4883</v>
      </c>
      <c r="E20" s="21">
        <f t="shared" si="0"/>
        <v>0.12020579981290926</v>
      </c>
      <c r="F20" s="11">
        <f t="shared" si="2"/>
        <v>0.5098673906233685</v>
      </c>
      <c r="H20" s="15">
        <v>9577</v>
      </c>
    </row>
    <row r="21" spans="1:8" ht="24.75" customHeight="1">
      <c r="A21" s="3">
        <v>6</v>
      </c>
      <c r="B21" s="6" t="s">
        <v>20</v>
      </c>
      <c r="C21" s="15">
        <v>196849</v>
      </c>
      <c r="D21" s="15">
        <v>88891</v>
      </c>
      <c r="E21" s="21">
        <f t="shared" si="0"/>
        <v>0.45156947711189793</v>
      </c>
      <c r="F21" s="11">
        <f t="shared" si="2"/>
        <v>1.2581704434473679</v>
      </c>
      <c r="H21" s="15">
        <v>70651</v>
      </c>
    </row>
    <row r="22" spans="1:8" ht="24.75" customHeight="1">
      <c r="A22" s="3">
        <v>7</v>
      </c>
      <c r="B22" s="6" t="s">
        <v>21</v>
      </c>
      <c r="C22" s="15">
        <v>762601</v>
      </c>
      <c r="D22" s="15">
        <v>206864</v>
      </c>
      <c r="E22" s="21">
        <f t="shared" si="0"/>
        <v>0.27126111819942539</v>
      </c>
      <c r="F22" s="11">
        <f t="shared" si="2"/>
        <v>0.93316913194303475</v>
      </c>
      <c r="H22" s="15">
        <v>221679</v>
      </c>
    </row>
    <row r="23" spans="1:8" ht="24.75" customHeight="1">
      <c r="A23" s="3">
        <v>8</v>
      </c>
      <c r="B23" s="6" t="s">
        <v>22</v>
      </c>
      <c r="C23" s="15">
        <v>1661716</v>
      </c>
      <c r="D23" s="15">
        <v>394020</v>
      </c>
      <c r="E23" s="21">
        <f t="shared" si="0"/>
        <v>0.23711633034766472</v>
      </c>
      <c r="F23" s="11">
        <f t="shared" si="2"/>
        <v>0.96500444516285455</v>
      </c>
      <c r="H23" s="15">
        <v>408309</v>
      </c>
    </row>
    <row r="24" spans="1:8" ht="35.25" customHeight="1">
      <c r="A24" s="3">
        <v>9</v>
      </c>
      <c r="B24" s="6" t="s">
        <v>23</v>
      </c>
      <c r="C24" s="15">
        <v>2099836</v>
      </c>
      <c r="D24" s="15">
        <v>1103383</v>
      </c>
      <c r="E24" s="21">
        <f t="shared" si="0"/>
        <v>0.52546151223238391</v>
      </c>
      <c r="F24" s="11">
        <f t="shared" si="2"/>
        <v>1.0615943981126921</v>
      </c>
      <c r="H24" s="15">
        <v>1039364</v>
      </c>
    </row>
    <row r="25" spans="1:8" ht="24.75" customHeight="1">
      <c r="A25" s="3">
        <v>10</v>
      </c>
      <c r="B25" s="6" t="s">
        <v>24</v>
      </c>
      <c r="C25" s="15">
        <v>922389</v>
      </c>
      <c r="D25" s="15">
        <v>594301</v>
      </c>
      <c r="E25" s="21">
        <f t="shared" si="0"/>
        <v>0.64430625256805973</v>
      </c>
      <c r="F25" s="11">
        <f t="shared" si="2"/>
        <v>1.3733252300425653</v>
      </c>
      <c r="H25" s="15">
        <v>432746</v>
      </c>
    </row>
    <row r="26" spans="1:8" ht="35.25" customHeight="1">
      <c r="A26" s="4" t="s">
        <v>10</v>
      </c>
      <c r="B26" s="26" t="s">
        <v>38</v>
      </c>
      <c r="C26" s="14">
        <v>0</v>
      </c>
      <c r="D26" s="14">
        <v>0</v>
      </c>
      <c r="E26" s="20" t="str">
        <f t="shared" si="0"/>
        <v/>
      </c>
      <c r="F26" s="11"/>
      <c r="H26" s="15">
        <v>1478</v>
      </c>
    </row>
    <row r="27" spans="1:8" ht="24" customHeight="1">
      <c r="A27" s="4" t="s">
        <v>11</v>
      </c>
      <c r="B27" s="5" t="s">
        <v>25</v>
      </c>
      <c r="C27" s="14">
        <v>2910</v>
      </c>
      <c r="D27" s="14">
        <v>0</v>
      </c>
      <c r="E27" s="20">
        <f t="shared" si="0"/>
        <v>0</v>
      </c>
      <c r="F27" s="11"/>
      <c r="H27" s="14">
        <v>0</v>
      </c>
    </row>
    <row r="28" spans="1:8" ht="24" customHeight="1">
      <c r="A28" s="4" t="s">
        <v>26</v>
      </c>
      <c r="B28" s="5" t="s">
        <v>9</v>
      </c>
      <c r="C28" s="14">
        <v>471200</v>
      </c>
      <c r="D28" s="14">
        <v>0</v>
      </c>
      <c r="E28" s="20">
        <f t="shared" si="0"/>
        <v>0</v>
      </c>
      <c r="F28" s="11"/>
      <c r="H28" s="14">
        <v>0</v>
      </c>
    </row>
    <row r="29" spans="1:8" ht="38.25" customHeight="1">
      <c r="A29" s="4" t="s">
        <v>5</v>
      </c>
      <c r="B29" s="27" t="s">
        <v>39</v>
      </c>
      <c r="C29" s="14">
        <f>+C30+C31+C32</f>
        <v>1037912</v>
      </c>
      <c r="D29" s="14">
        <f>+D30+D31+D32</f>
        <v>88804</v>
      </c>
      <c r="E29" s="20">
        <f t="shared" si="0"/>
        <v>8.5560240174504198E-2</v>
      </c>
      <c r="F29" s="10">
        <f>+D29/H29</f>
        <v>2.6653180604681803E-2</v>
      </c>
      <c r="H29" s="14">
        <f>+H30+H31+H32</f>
        <v>3331835</v>
      </c>
    </row>
    <row r="30" spans="1:8" ht="27" customHeight="1">
      <c r="A30" s="3">
        <v>1</v>
      </c>
      <c r="B30" s="25" t="s">
        <v>27</v>
      </c>
      <c r="C30" s="15">
        <v>0</v>
      </c>
      <c r="D30" s="15"/>
      <c r="E30" s="21" t="str">
        <f t="shared" si="0"/>
        <v/>
      </c>
      <c r="F30" s="29"/>
      <c r="H30" s="15">
        <v>0</v>
      </c>
    </row>
    <row r="31" spans="1:8" ht="36" customHeight="1">
      <c r="A31" s="3">
        <v>2</v>
      </c>
      <c r="B31" s="28" t="s">
        <v>28</v>
      </c>
      <c r="C31" s="15">
        <v>1037912</v>
      </c>
      <c r="D31" s="15">
        <v>88804</v>
      </c>
      <c r="E31" s="21">
        <f t="shared" si="0"/>
        <v>8.5560240174504198E-2</v>
      </c>
      <c r="F31" s="11">
        <f t="shared" ref="F31" si="3">+D31/H31</f>
        <v>2.6653180604681803E-2</v>
      </c>
      <c r="H31" s="15">
        <v>3331835</v>
      </c>
    </row>
    <row r="32" spans="1:8" ht="37.5" customHeight="1">
      <c r="A32" s="3">
        <v>3</v>
      </c>
      <c r="B32" s="23" t="s">
        <v>40</v>
      </c>
      <c r="C32" s="15">
        <v>0</v>
      </c>
      <c r="D32" s="15">
        <v>0</v>
      </c>
      <c r="E32" s="21" t="str">
        <f t="shared" si="0"/>
        <v/>
      </c>
      <c r="F32" s="11"/>
      <c r="H32" s="15">
        <v>0</v>
      </c>
    </row>
  </sheetData>
  <mergeCells count="10">
    <mergeCell ref="D6:D7"/>
    <mergeCell ref="E6:F6"/>
    <mergeCell ref="E5:F5"/>
    <mergeCell ref="A3:F3"/>
    <mergeCell ref="A4:F4"/>
    <mergeCell ref="A1:B1"/>
    <mergeCell ref="A2:B2"/>
    <mergeCell ref="A6:A7"/>
    <mergeCell ref="B6:B7"/>
    <mergeCell ref="C6:C7"/>
  </mergeCells>
  <printOptions horizontalCentered="1"/>
  <pageMargins left="0.2" right="0.2" top="0.5" bottom="0.5" header="0.3" footer="0.3"/>
  <pageSetup paperSize="9" scale="95"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D65BA7-D233-4A5C-90DC-C7D000E1160F}"/>
</file>

<file path=customXml/itemProps2.xml><?xml version="1.0" encoding="utf-8"?>
<ds:datastoreItem xmlns:ds="http://schemas.openxmlformats.org/officeDocument/2006/customXml" ds:itemID="{E47108A7-6E7F-4B47-932F-7D1C40F12B6F}"/>
</file>

<file path=customXml/itemProps3.xml><?xml version="1.0" encoding="utf-8"?>
<ds:datastoreItem xmlns:ds="http://schemas.openxmlformats.org/officeDocument/2006/customXml" ds:itemID="{4C79E102-DEC1-4101-8855-806C32E7F4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TH-2022-Q1-B61-TT343-75</vt:lpstr>
      <vt:lpstr>'TH-2022-Q1-B61-TT343-75'!Print_Titles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2022-07-04T09:02:57Z</cp:lastPrinted>
  <dcterms:created xsi:type="dcterms:W3CDTF">2020-04-06T08:57:10Z</dcterms:created>
  <dcterms:modified xsi:type="dcterms:W3CDTF">2022-07-04T09:03:03Z</dcterms:modified>
</cp:coreProperties>
</file>