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HUNG\Google Drive\NĂM 2022\CÔNG KHAI\THUC HIEN DU TOAN\QUY III\"/>
    </mc:Choice>
  </mc:AlternateContent>
  <bookViews>
    <workbookView xWindow="0" yWindow="0" windowWidth="20490" windowHeight="7755"/>
  </bookViews>
  <sheets>
    <sheet name="TH-2022-Q1-B59-TT343-7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 s="1"/>
  <c r="H9" i="1"/>
  <c r="H8" i="1" s="1"/>
  <c r="F10" i="1"/>
  <c r="F22" i="1" l="1"/>
  <c r="F18" i="1"/>
  <c r="F17" i="1"/>
  <c r="F16" i="1"/>
  <c r="F12" i="1"/>
  <c r="D15" i="1"/>
  <c r="D9" i="1"/>
  <c r="D8" i="1" s="1"/>
  <c r="F15" i="1" l="1"/>
  <c r="F8" i="1"/>
  <c r="F9" i="1"/>
  <c r="C15" i="1"/>
  <c r="E20" i="1" l="1"/>
  <c r="E22" i="1" l="1"/>
  <c r="E18" i="1" l="1"/>
  <c r="C9" i="1"/>
  <c r="C8" i="1" s="1"/>
  <c r="E12" i="1"/>
  <c r="E17" i="1"/>
  <c r="E21" i="1"/>
  <c r="E10" i="1"/>
  <c r="E16" i="1" l="1"/>
  <c r="E9" i="1"/>
  <c r="E15" i="1" l="1"/>
  <c r="E8" i="1"/>
</calcChain>
</file>

<file path=xl/sharedStrings.xml><?xml version="1.0" encoding="utf-8"?>
<sst xmlns="http://schemas.openxmlformats.org/spreadsheetml/2006/main" count="38" uniqueCount="35">
  <si>
    <t>Biểu số 59/CK-NSNN</t>
  </si>
  <si>
    <t>ĐVT: triệu đồng</t>
  </si>
  <si>
    <t>STT</t>
  </si>
  <si>
    <t>NỘI DUNG</t>
  </si>
  <si>
    <t>DỰ TOÁN NĂM</t>
  </si>
  <si>
    <t>A</t>
  </si>
  <si>
    <t>B</t>
  </si>
  <si>
    <t>I</t>
  </si>
  <si>
    <t>Thu nội địa</t>
  </si>
  <si>
    <t>Thu từ dầu thô</t>
  </si>
  <si>
    <t>Thu viện trợ</t>
  </si>
  <si>
    <t>II</t>
  </si>
  <si>
    <t>Thu chuyển nguồn từ năm trước chuyển sang</t>
  </si>
  <si>
    <t>Chi thường xuyên</t>
  </si>
  <si>
    <t>Dự phòng ngân sách</t>
  </si>
  <si>
    <t>C</t>
  </si>
  <si>
    <t>Chi từ nguồn bổ sung có mục tiêu từ NSTW cho NSĐP</t>
  </si>
  <si>
    <t>UBND TỈNH ĐỒNG NAI</t>
  </si>
  <si>
    <t>SỞ TÀI CHÍNH</t>
  </si>
  <si>
    <t>SO SÁNH THỰC HIỆN VỚI (%)</t>
  </si>
  <si>
    <t>CÙNG KỲ NĂM TRƯỚC</t>
  </si>
  <si>
    <t>D</t>
  </si>
  <si>
    <t>TỔNG NGUỒN THU NSNN TRÊN ĐỊA BÀN</t>
  </si>
  <si>
    <t>Thu cân đối NSNN</t>
  </si>
  <si>
    <t>TỔNG CHI NSĐP</t>
  </si>
  <si>
    <t>Chi cân đối NSĐP</t>
  </si>
  <si>
    <t>BỘI CHI NSĐP/BỘI THU NSĐP</t>
  </si>
  <si>
    <t>CHI TRẢ NỢ  GỐC</t>
  </si>
  <si>
    <t xml:space="preserve">Chi đầu tư phát triển </t>
  </si>
  <si>
    <t>Chi trả nợ lãi các khoản do chính quyền địa phương vay</t>
  </si>
  <si>
    <t>Chi bổ sung quỹ dự trữ tài chính</t>
  </si>
  <si>
    <t>Thu cân đối từ hoạt động xuất khẩu, nhập khẩu</t>
  </si>
  <si>
    <t>CÂN ĐỐI NGÂN SÁCH ĐỊA PHƯƠNG 09 THÁNG NĂM 2022</t>
  </si>
  <si>
    <t>(Đính kèm công văn số            /STC-QLNS ngày       /10/2022 của Sở Tài chính)</t>
  </si>
  <si>
    <t>THỰC HIỆN 09 THÁNG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</si>
</sst>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h"/>
    </font>
    <font>
      <b/>
      <sz val="12"/>
      <name val="Times New Roman"/>
      <family val="1"/>
    </font>
    <font>
      <b/>
      <sz val="12"/>
      <name val="Times New Romanh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u/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9" fontId="9" fillId="0" borderId="2" xfId="3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/>
    </xf>
    <xf numFmtId="164" fontId="2" fillId="0" borderId="0" xfId="4" applyNumberFormat="1" applyFont="1" applyAlignment="1">
      <alignment vertical="center"/>
    </xf>
    <xf numFmtId="164" fontId="3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vertical="center"/>
    </xf>
    <xf numFmtId="164" fontId="0" fillId="0" borderId="0" xfId="4" applyNumberFormat="1" applyFont="1"/>
    <xf numFmtId="164" fontId="8" fillId="0" borderId="2" xfId="4" applyNumberFormat="1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15" fillId="0" borderId="2" xfId="4" applyNumberFormat="1" applyFont="1" applyFill="1" applyBorder="1" applyAlignment="1">
      <alignment vertical="center"/>
    </xf>
    <xf numFmtId="164" fontId="16" fillId="0" borderId="2" xfId="4" applyNumberFormat="1" applyFont="1" applyFill="1" applyBorder="1" applyAlignment="1">
      <alignment vertical="center"/>
    </xf>
    <xf numFmtId="164" fontId="17" fillId="0" borderId="2" xfId="4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64" fontId="8" fillId="0" borderId="3" xfId="4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</cellXfs>
  <cellStyles count="5">
    <cellStyle name="Comma" xfId="4" builtinId="3"/>
    <cellStyle name="Normal" xfId="0" builtinId="0"/>
    <cellStyle name="Normal 26" xfId="1"/>
    <cellStyle name="Percent" xfId="3" builtinId="5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</xdr:row>
      <xdr:rowOff>180975</xdr:rowOff>
    </xdr:from>
    <xdr:to>
      <xdr:col>1</xdr:col>
      <xdr:colOff>1428750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1085850" y="390525"/>
          <a:ext cx="666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6" zoomScaleNormal="100" workbookViewId="0">
      <selection activeCell="J8" sqref="J8"/>
    </sheetView>
  </sheetViews>
  <sheetFormatPr defaultRowHeight="15"/>
  <cols>
    <col min="1" max="1" width="4.85546875" style="28" customWidth="1"/>
    <col min="2" max="2" width="39.140625" style="34" customWidth="1"/>
    <col min="3" max="3" width="13.140625" style="18" customWidth="1"/>
    <col min="4" max="4" width="14.140625" style="18" customWidth="1"/>
    <col min="5" max="5" width="9.7109375" style="7" customWidth="1"/>
    <col min="6" max="6" width="10.28515625" style="12" customWidth="1"/>
    <col min="8" max="8" width="12.7109375" bestFit="1" customWidth="1"/>
  </cols>
  <sheetData>
    <row r="1" spans="1:8" ht="16.5">
      <c r="A1" s="38" t="s">
        <v>17</v>
      </c>
      <c r="B1" s="38"/>
      <c r="C1" s="15"/>
      <c r="D1" s="15"/>
      <c r="E1" s="6" t="s">
        <v>0</v>
      </c>
    </row>
    <row r="2" spans="1:8" ht="16.5">
      <c r="A2" s="39" t="s">
        <v>18</v>
      </c>
      <c r="B2" s="39"/>
      <c r="C2" s="15"/>
      <c r="D2" s="15"/>
      <c r="E2" s="1"/>
    </row>
    <row r="3" spans="1:8" ht="26.25" customHeight="1">
      <c r="A3" s="46" t="s">
        <v>32</v>
      </c>
      <c r="B3" s="46"/>
      <c r="C3" s="46"/>
      <c r="D3" s="46"/>
      <c r="E3" s="46"/>
      <c r="F3" s="46"/>
    </row>
    <row r="4" spans="1:8" ht="18.75" customHeight="1">
      <c r="A4" s="47" t="s">
        <v>33</v>
      </c>
      <c r="B4" s="47"/>
      <c r="C4" s="47"/>
      <c r="D4" s="47"/>
      <c r="E4" s="47"/>
      <c r="F4" s="47"/>
    </row>
    <row r="5" spans="1:8" ht="18.75" customHeight="1">
      <c r="A5" s="1"/>
      <c r="B5" s="2"/>
      <c r="C5" s="15"/>
      <c r="D5" s="15"/>
      <c r="E5" s="45" t="s">
        <v>1</v>
      </c>
      <c r="F5" s="45"/>
    </row>
    <row r="6" spans="1:8" ht="60" customHeight="1">
      <c r="A6" s="40" t="s">
        <v>2</v>
      </c>
      <c r="B6" s="42" t="s">
        <v>3</v>
      </c>
      <c r="C6" s="43" t="s">
        <v>4</v>
      </c>
      <c r="D6" s="43" t="s">
        <v>34</v>
      </c>
      <c r="E6" s="42" t="s">
        <v>19</v>
      </c>
      <c r="F6" s="42"/>
    </row>
    <row r="7" spans="1:8" ht="46.5" customHeight="1">
      <c r="A7" s="41"/>
      <c r="B7" s="42"/>
      <c r="C7" s="44"/>
      <c r="D7" s="44"/>
      <c r="E7" s="8" t="s">
        <v>4</v>
      </c>
      <c r="F7" s="11" t="s">
        <v>20</v>
      </c>
    </row>
    <row r="8" spans="1:8" ht="35.25" customHeight="1">
      <c r="A8" s="4" t="s">
        <v>5</v>
      </c>
      <c r="B8" s="29" t="s">
        <v>22</v>
      </c>
      <c r="C8" s="16">
        <f>+C9+C14</f>
        <v>55241000</v>
      </c>
      <c r="D8" s="16">
        <f>+D9+D14</f>
        <v>48742503</v>
      </c>
      <c r="E8" s="9">
        <f>+D8/C8</f>
        <v>0.88236098187940115</v>
      </c>
      <c r="F8" s="14">
        <f>+D8/H8</f>
        <v>0.98975952028084502</v>
      </c>
      <c r="H8" s="35">
        <f>+H9+H14</f>
        <v>49246814</v>
      </c>
    </row>
    <row r="9" spans="1:8" ht="28.5" customHeight="1">
      <c r="A9" s="4" t="s">
        <v>7</v>
      </c>
      <c r="B9" s="22" t="s">
        <v>23</v>
      </c>
      <c r="C9" s="16">
        <f>+SUM(C10:C13)</f>
        <v>55241000</v>
      </c>
      <c r="D9" s="16">
        <f>+SUM(D10:D13)</f>
        <v>48742503</v>
      </c>
      <c r="E9" s="9">
        <f t="shared" ref="E9:E21" si="0">+D9/C9</f>
        <v>0.88236098187940115</v>
      </c>
      <c r="F9" s="14">
        <f>+D9/H9</f>
        <v>0.98975952028084502</v>
      </c>
      <c r="H9" s="35">
        <f>+H10+H11+H12+H13</f>
        <v>49246814</v>
      </c>
    </row>
    <row r="10" spans="1:8" ht="34.5" customHeight="1">
      <c r="A10" s="3">
        <v>1</v>
      </c>
      <c r="B10" s="5" t="s">
        <v>8</v>
      </c>
      <c r="C10" s="17">
        <v>38741000</v>
      </c>
      <c r="D10" s="17">
        <v>30974223</v>
      </c>
      <c r="E10" s="10">
        <f t="shared" si="0"/>
        <v>0.79952048217650551</v>
      </c>
      <c r="F10" s="13">
        <f>+D10/H10</f>
        <v>0.90861758938865267</v>
      </c>
      <c r="H10" s="36">
        <v>34089394</v>
      </c>
    </row>
    <row r="11" spans="1:8" ht="30.75" customHeight="1">
      <c r="A11" s="3">
        <v>2</v>
      </c>
      <c r="B11" s="5" t="s">
        <v>9</v>
      </c>
      <c r="C11" s="17">
        <v>0</v>
      </c>
      <c r="D11" s="17">
        <v>0</v>
      </c>
      <c r="E11" s="17">
        <v>0</v>
      </c>
      <c r="F11" s="17">
        <v>0</v>
      </c>
      <c r="H11" s="37"/>
    </row>
    <row r="12" spans="1:8" ht="33" customHeight="1">
      <c r="A12" s="3">
        <v>3</v>
      </c>
      <c r="B12" s="30" t="s">
        <v>31</v>
      </c>
      <c r="C12" s="17">
        <v>16500000</v>
      </c>
      <c r="D12" s="17">
        <v>17768280</v>
      </c>
      <c r="E12" s="10">
        <f t="shared" si="0"/>
        <v>1.0768654545454546</v>
      </c>
      <c r="F12" s="13">
        <f>+D12/H12</f>
        <v>1.1722496308738559</v>
      </c>
      <c r="H12" s="36">
        <v>15157420</v>
      </c>
    </row>
    <row r="13" spans="1:8" ht="29.25" customHeight="1">
      <c r="A13" s="3">
        <v>4</v>
      </c>
      <c r="B13" s="5" t="s">
        <v>10</v>
      </c>
      <c r="C13" s="17">
        <v>0</v>
      </c>
      <c r="D13" s="17">
        <v>0</v>
      </c>
      <c r="E13" s="10"/>
      <c r="F13" s="13"/>
      <c r="H13" s="37"/>
    </row>
    <row r="14" spans="1:8" ht="36.75" customHeight="1">
      <c r="A14" s="4" t="s">
        <v>11</v>
      </c>
      <c r="B14" s="31" t="s">
        <v>12</v>
      </c>
      <c r="C14" s="16">
        <v>0</v>
      </c>
      <c r="D14" s="16">
        <v>0</v>
      </c>
      <c r="E14" s="9"/>
      <c r="F14" s="13"/>
      <c r="H14" s="36"/>
    </row>
    <row r="15" spans="1:8" ht="38.25" customHeight="1">
      <c r="A15" s="4" t="s">
        <v>6</v>
      </c>
      <c r="B15" s="23" t="s">
        <v>24</v>
      </c>
      <c r="C15" s="16">
        <f>+C16+C22</f>
        <v>23556345</v>
      </c>
      <c r="D15" s="16">
        <f>+D16+D22</f>
        <v>15528182</v>
      </c>
      <c r="E15" s="9">
        <f t="shared" si="0"/>
        <v>0.65919318128512716</v>
      </c>
      <c r="F15" s="14">
        <f>+D15/H15</f>
        <v>0.97804685928320489</v>
      </c>
      <c r="H15" s="35">
        <f>+H16+H22+26556</f>
        <v>15876726</v>
      </c>
    </row>
    <row r="16" spans="1:8" ht="21" customHeight="1">
      <c r="A16" s="4" t="s">
        <v>7</v>
      </c>
      <c r="B16" s="22" t="s">
        <v>25</v>
      </c>
      <c r="C16" s="16">
        <v>22518433</v>
      </c>
      <c r="D16" s="16">
        <v>15405450</v>
      </c>
      <c r="E16" s="9">
        <f t="shared" si="0"/>
        <v>0.68412620007795388</v>
      </c>
      <c r="F16" s="14">
        <f>+D16/H16</f>
        <v>1.2507384052913824</v>
      </c>
      <c r="H16" s="35">
        <f>SUM(H17:H21)</f>
        <v>12317084</v>
      </c>
    </row>
    <row r="17" spans="1:8" ht="24" customHeight="1">
      <c r="A17" s="3">
        <v>1</v>
      </c>
      <c r="B17" s="32" t="s">
        <v>28</v>
      </c>
      <c r="C17" s="17">
        <v>8543308</v>
      </c>
      <c r="D17" s="17">
        <v>5168517</v>
      </c>
      <c r="E17" s="10">
        <f t="shared" si="0"/>
        <v>0.60497842287788295</v>
      </c>
      <c r="F17" s="13">
        <f>+D17/H17</f>
        <v>1.4702968860588379</v>
      </c>
      <c r="H17" s="36">
        <v>3515288</v>
      </c>
    </row>
    <row r="18" spans="1:8" ht="24" customHeight="1">
      <c r="A18" s="3">
        <v>2</v>
      </c>
      <c r="B18" s="5" t="s">
        <v>13</v>
      </c>
      <c r="C18" s="17">
        <v>13501015</v>
      </c>
      <c r="D18" s="17">
        <v>9486933</v>
      </c>
      <c r="E18" s="10">
        <f t="shared" si="0"/>
        <v>0.70268294643032392</v>
      </c>
      <c r="F18" s="13">
        <f>+D18/H18</f>
        <v>1.0782126206661644</v>
      </c>
      <c r="H18" s="36">
        <v>8798759</v>
      </c>
    </row>
    <row r="19" spans="1:8" ht="36" customHeight="1">
      <c r="A19" s="3">
        <v>3</v>
      </c>
      <c r="B19" s="33" t="s">
        <v>29</v>
      </c>
      <c r="C19" s="17">
        <v>0</v>
      </c>
      <c r="D19" s="17">
        <v>0</v>
      </c>
      <c r="E19" s="10"/>
      <c r="F19" s="13"/>
      <c r="H19" s="36">
        <v>3037</v>
      </c>
    </row>
    <row r="20" spans="1:8" ht="24" customHeight="1">
      <c r="A20" s="3">
        <v>4</v>
      </c>
      <c r="B20" s="26" t="s">
        <v>30</v>
      </c>
      <c r="C20" s="17">
        <v>2910</v>
      </c>
      <c r="D20" s="17">
        <v>750000</v>
      </c>
      <c r="E20" s="10">
        <f t="shared" si="0"/>
        <v>257.73195876288662</v>
      </c>
      <c r="F20" s="13"/>
      <c r="H20" s="36"/>
    </row>
    <row r="21" spans="1:8" ht="24" customHeight="1">
      <c r="A21" s="3">
        <v>5</v>
      </c>
      <c r="B21" s="5" t="s">
        <v>14</v>
      </c>
      <c r="C21" s="17">
        <v>471200</v>
      </c>
      <c r="D21" s="17">
        <v>0</v>
      </c>
      <c r="E21" s="10">
        <f t="shared" si="0"/>
        <v>0</v>
      </c>
      <c r="F21" s="13"/>
      <c r="H21" s="36"/>
    </row>
    <row r="22" spans="1:8" ht="37.5" customHeight="1">
      <c r="A22" s="4" t="s">
        <v>11</v>
      </c>
      <c r="B22" s="24" t="s">
        <v>16</v>
      </c>
      <c r="C22" s="16">
        <v>1037912</v>
      </c>
      <c r="D22" s="16">
        <v>122732</v>
      </c>
      <c r="E22" s="9">
        <f>+D22/C22</f>
        <v>0.11824894596073655</v>
      </c>
      <c r="F22" s="14">
        <f>+D22/H22</f>
        <v>3.4737903351347799E-2</v>
      </c>
      <c r="H22" s="35">
        <v>3533086</v>
      </c>
    </row>
    <row r="23" spans="1:8" s="21" customFormat="1" ht="23.25" customHeight="1">
      <c r="A23" s="27" t="s">
        <v>15</v>
      </c>
      <c r="B23" s="25" t="s">
        <v>26</v>
      </c>
      <c r="C23" s="19"/>
      <c r="D23" s="19"/>
      <c r="E23" s="20"/>
      <c r="F23" s="14"/>
      <c r="H23" s="36"/>
    </row>
    <row r="24" spans="1:8" s="21" customFormat="1" ht="24" customHeight="1">
      <c r="A24" s="27" t="s">
        <v>21</v>
      </c>
      <c r="B24" s="25" t="s">
        <v>27</v>
      </c>
      <c r="C24" s="19"/>
      <c r="D24" s="19"/>
      <c r="E24" s="20"/>
      <c r="F24" s="14"/>
      <c r="H24" s="36"/>
    </row>
  </sheetData>
  <mergeCells count="10">
    <mergeCell ref="D6:D7"/>
    <mergeCell ref="E6:F6"/>
    <mergeCell ref="E5:F5"/>
    <mergeCell ref="A3:F3"/>
    <mergeCell ref="A4:F4"/>
    <mergeCell ref="A1:B1"/>
    <mergeCell ref="A2:B2"/>
    <mergeCell ref="A6:A7"/>
    <mergeCell ref="B6:B7"/>
    <mergeCell ref="C6:C7"/>
  </mergeCells>
  <printOptions horizontalCentered="1"/>
  <pageMargins left="0.45" right="0.2" top="0.75" bottom="0.75" header="0.3" footer="0.3"/>
  <pageSetup paperSize="9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F54B25-7ADF-4DBC-8701-F47DD0709079}"/>
</file>

<file path=customXml/itemProps2.xml><?xml version="1.0" encoding="utf-8"?>
<ds:datastoreItem xmlns:ds="http://schemas.openxmlformats.org/officeDocument/2006/customXml" ds:itemID="{CC2B3171-5A25-44F4-9DE0-DF9C888F5FEB}"/>
</file>

<file path=customXml/itemProps3.xml><?xml version="1.0" encoding="utf-8"?>
<ds:datastoreItem xmlns:ds="http://schemas.openxmlformats.org/officeDocument/2006/customXml" ds:itemID="{C0C4FA62-FD7C-4629-9C7F-BD296EABC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TH-2022-Q1-B59-TT343-75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Hong Nhung</dc:creator>
  <cp:lastModifiedBy>Nguyen Thi Hong Nhung</cp:lastModifiedBy>
  <cp:lastPrinted>2022-10-05T08:26:05Z</cp:lastPrinted>
  <dcterms:created xsi:type="dcterms:W3CDTF">2020-04-06T08:57:10Z</dcterms:created>
  <dcterms:modified xsi:type="dcterms:W3CDTF">2022-10-05T08:26:09Z</dcterms:modified>
</cp:coreProperties>
</file>