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My Drive\NĂM 2024\CÔNG KHAI\THỰC HIỆN DỰ TOÁN\NAM 2023\"/>
    </mc:Choice>
  </mc:AlternateContent>
  <bookViews>
    <workbookView xWindow="0" yWindow="0" windowWidth="20483" windowHeight="7753"/>
  </bookViews>
  <sheets>
    <sheet name="TH-2023-N-B61-TT343-75" sheetId="3" r:id="rId1"/>
  </sheets>
  <definedNames>
    <definedName name="_xlnm.Print_Titles" localSheetId="0">'TH-2023-N-B61-TT343-75'!$6:$7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9" i="3" l="1"/>
  <c r="E33" i="3" l="1"/>
  <c r="E22" i="3"/>
  <c r="C8" i="3" l="1"/>
  <c r="H9" i="3" l="1"/>
  <c r="C9" i="3"/>
  <c r="C29" i="3" l="1"/>
  <c r="H8" i="3" l="1"/>
  <c r="E30" i="3" l="1"/>
  <c r="E26" i="3"/>
  <c r="E24" i="3"/>
  <c r="E15" i="3"/>
  <c r="E14" i="3"/>
  <c r="E13" i="3"/>
  <c r="E12" i="3"/>
  <c r="E11" i="3"/>
  <c r="E17" i="3" l="1"/>
  <c r="E18" i="3"/>
  <c r="E32" i="3"/>
  <c r="E27" i="3"/>
  <c r="E31" i="3"/>
  <c r="E20" i="3"/>
  <c r="E19" i="3"/>
  <c r="E21" i="3"/>
  <c r="E28" i="3"/>
  <c r="E29" i="3"/>
  <c r="E10" i="3"/>
  <c r="E16" i="3"/>
  <c r="E23" i="3"/>
  <c r="E25" i="3"/>
  <c r="E9" i="3" l="1"/>
  <c r="E8" i="3" l="1"/>
</calcChain>
</file>

<file path=xl/sharedStrings.xml><?xml version="1.0" encoding="utf-8"?>
<sst xmlns="http://schemas.openxmlformats.org/spreadsheetml/2006/main" count="47" uniqueCount="46">
  <si>
    <t>ĐVT: triệu đồng</t>
  </si>
  <si>
    <t>STT</t>
  </si>
  <si>
    <t>NỘI DUNG</t>
  </si>
  <si>
    <t>DỰ TOÁN NĂM</t>
  </si>
  <si>
    <t>A</t>
  </si>
  <si>
    <t>B</t>
  </si>
  <si>
    <t>I</t>
  </si>
  <si>
    <t>II</t>
  </si>
  <si>
    <t>Chi thường xuyên</t>
  </si>
  <si>
    <t>Dự phòng ngân sách</t>
  </si>
  <si>
    <t>III</t>
  </si>
  <si>
    <t>IV</t>
  </si>
  <si>
    <t>Biểu số 61/CK-NSNN</t>
  </si>
  <si>
    <t>TỔNG CHI NSĐP</t>
  </si>
  <si>
    <t>CHI CÂN ĐỐI NSĐP</t>
  </si>
  <si>
    <t>Chi đầu tư phát triển</t>
  </si>
  <si>
    <t>Chi đầu tư phát triển khác</t>
  </si>
  <si>
    <t>Chi giáo dục - đào tạo và dạy nghề</t>
  </si>
  <si>
    <t>Chi sự nghiệp y tế, dân số và gia đình</t>
  </si>
  <si>
    <t>Chi sự nghiệp văn hóa thông tin</t>
  </si>
  <si>
    <t>Chi sự nghiệp thể dục thể thao</t>
  </si>
  <si>
    <t>Chi sự nghiệp bảo vệ môi trường</t>
  </si>
  <si>
    <t>Chi sự nghiệp kinh tế</t>
  </si>
  <si>
    <t>Chi hoạt động của cơ quan quản lý hành chính, đảng, đoàn thể</t>
  </si>
  <si>
    <t>Chi bảo đảm xã hội</t>
  </si>
  <si>
    <t>Chi bổ sung quỹ dự trữ tài chính</t>
  </si>
  <si>
    <t>V</t>
  </si>
  <si>
    <t>Chương trình mục tiêu quốc gia</t>
  </si>
  <si>
    <t>Cho các chương trình dự án quan trọng vốn đầu tư</t>
  </si>
  <si>
    <t>UBND TỈNH ĐỒNG NAI</t>
  </si>
  <si>
    <t>SỞ TÀI CHÍNH</t>
  </si>
  <si>
    <t>SO SÁNH  THỰC HIỆN VỚI (%)</t>
  </si>
  <si>
    <t>CÙNG KỲ NĂM TRƯỚC</t>
  </si>
  <si>
    <t>Chi đầu tư cho các dự án</t>
  </si>
  <si>
    <t>Chi đầu tư và hỗ trợ vốn cho các doanh nghiệp cung cấp sản phẩm, dịch vụ công ích do Nhà nước đặt hàng, các tổ chức kinh tế, các tổ chức tài chính của địa phương theo quy định của pháp luật</t>
  </si>
  <si>
    <t>Trong đó:</t>
  </si>
  <si>
    <t>Chi khoa học và công nghệ</t>
  </si>
  <si>
    <t>Chi sự nghiệp phát thanh, truyền hình</t>
  </si>
  <si>
    <t>Chi trả nợ lãi các khoản do chính quyền địa phương vay</t>
  </si>
  <si>
    <t>CHI TỪ NGUỒN BỔ SUNG CÓ MỤC TIÊU TỪ NSTW CHO NSĐP</t>
  </si>
  <si>
    <t>Cho các nhiệm vụ, chính sách kinh phí thường xuyên</t>
  </si>
  <si>
    <t>C</t>
  </si>
  <si>
    <t>BỘI CHI</t>
  </si>
  <si>
    <t>THỰC HIỆN CHI NGÂN SÁCH ĐỊA PHƯƠNG ĐẦU NĂM 2023</t>
  </si>
  <si>
    <r>
      <t xml:space="preserve">(Đính kèm công văn số           /STC-NSNN ngày      tháng </t>
    </r>
    <r>
      <rPr>
        <i/>
        <sz val="12"/>
        <color theme="2"/>
        <rFont val="Times New Roman"/>
        <family val="1"/>
      </rPr>
      <t xml:space="preserve">      </t>
    </r>
    <r>
      <rPr>
        <i/>
        <sz val="12"/>
        <color theme="1"/>
        <rFont val="Times New Roman"/>
        <family val="1"/>
      </rPr>
      <t>năm 2024 của Sở Tài chính)</t>
    </r>
  </si>
  <si>
    <t xml:space="preserve"> THỰC HIỆN NĂM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</si>
</sst>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6">
    <font>
      <sz val="11"/>
      <color theme="1"/>
      <name val="Calibri"/>
      <family val="2"/>
      <scheme val="minor"/>
    </font>
    <font>
      <sz val="11"/>
      <color theme="1"/>
      <name val="Calibri"/>
      <family val="2"/>
      <scheme val="minor"/>
    </font>
    <font>
      <sz val="12"/>
      <color theme="1"/>
      <name val="Times New Roman"/>
      <family val="1"/>
    </font>
    <font>
      <b/>
      <sz val="12"/>
      <color theme="1"/>
      <name val="Times New Roman"/>
      <family val="1"/>
    </font>
    <font>
      <b/>
      <sz val="15"/>
      <color theme="1"/>
      <name val="Times New Roman"/>
      <family val="1"/>
    </font>
    <font>
      <sz val="13"/>
      <color theme="1"/>
      <name val="Times New Roman"/>
      <family val="1"/>
    </font>
    <font>
      <b/>
      <sz val="13"/>
      <color theme="1"/>
      <name val="Times New Roman"/>
      <family val="1"/>
    </font>
    <font>
      <i/>
      <sz val="12"/>
      <color theme="1"/>
      <name val="Times New Roman"/>
      <family val="1"/>
    </font>
    <font>
      <b/>
      <sz val="11"/>
      <color theme="1"/>
      <name val="Times New Roman"/>
      <family val="1"/>
    </font>
    <font>
      <sz val="11"/>
      <color theme="1"/>
      <name val="Times New Roman"/>
      <family val="1"/>
    </font>
    <font>
      <sz val="12"/>
      <name val="Times New Roman"/>
      <family val="1"/>
    </font>
    <font>
      <sz val="12"/>
      <name val="Times New Roman"/>
      <family val="1"/>
      <charset val="163"/>
    </font>
    <font>
      <b/>
      <sz val="12"/>
      <name val="Times New Roman"/>
      <family val="1"/>
      <charset val="163"/>
    </font>
    <font>
      <b/>
      <sz val="12"/>
      <name val="Times New Roman h"/>
    </font>
    <font>
      <sz val="12"/>
      <color theme="1"/>
      <name val="Calibri"/>
      <family val="2"/>
      <scheme val="minor"/>
    </font>
    <font>
      <i/>
      <sz val="12"/>
      <color theme="2"/>
      <name val="Times New Roman"/>
      <family val="1"/>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5">
    <xf numFmtId="0" fontId="0"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44">
    <xf numFmtId="0" fontId="0" fillId="0" borderId="0" xfId="0"/>
    <xf numFmtId="0" fontId="2" fillId="0" borderId="0" xfId="1" applyFont="1" applyAlignment="1">
      <alignment horizontal="center" vertical="center"/>
    </xf>
    <xf numFmtId="0" fontId="2" fillId="0" borderId="0" xfId="1" applyFont="1" applyAlignment="1">
      <alignment vertical="center"/>
    </xf>
    <xf numFmtId="0" fontId="2" fillId="0" borderId="2" xfId="1" applyFont="1" applyBorder="1" applyAlignment="1">
      <alignment horizontal="center" vertical="center"/>
    </xf>
    <xf numFmtId="0" fontId="3" fillId="0" borderId="2" xfId="1" applyFont="1" applyBorder="1" applyAlignment="1">
      <alignment horizontal="center" vertical="center"/>
    </xf>
    <xf numFmtId="0" fontId="3" fillId="0" borderId="2" xfId="1" applyFont="1" applyBorder="1" applyAlignment="1">
      <alignment vertical="center" wrapText="1"/>
    </xf>
    <xf numFmtId="0" fontId="2" fillId="0" borderId="2" xfId="1" applyFont="1" applyBorder="1" applyAlignment="1">
      <alignment vertical="center" wrapText="1"/>
    </xf>
    <xf numFmtId="0" fontId="2" fillId="0" borderId="2" xfId="1" applyFont="1" applyBorder="1" applyAlignment="1">
      <alignment horizontal="center" vertical="center" wrapText="1"/>
    </xf>
    <xf numFmtId="9" fontId="8" fillId="0" borderId="2" xfId="3" applyFont="1" applyBorder="1" applyAlignment="1">
      <alignment horizontal="center" vertical="center" wrapText="1"/>
    </xf>
    <xf numFmtId="9" fontId="9" fillId="0" borderId="0" xfId="3" applyFont="1" applyAlignment="1">
      <alignment horizontal="center" vertical="center"/>
    </xf>
    <xf numFmtId="9" fontId="8" fillId="0" borderId="2" xfId="3" applyFont="1" applyBorder="1" applyAlignment="1">
      <alignment horizontal="center" vertical="center"/>
    </xf>
    <xf numFmtId="9" fontId="9" fillId="0" borderId="2" xfId="3" applyFont="1" applyBorder="1" applyAlignment="1">
      <alignment horizontal="center" vertical="center"/>
    </xf>
    <xf numFmtId="164" fontId="2" fillId="0" borderId="0" xfId="4" applyNumberFormat="1" applyFont="1" applyAlignment="1">
      <alignment vertical="center"/>
    </xf>
    <xf numFmtId="164" fontId="7" fillId="0" borderId="0" xfId="4" applyNumberFormat="1" applyFont="1" applyAlignment="1">
      <alignment vertical="center"/>
    </xf>
    <xf numFmtId="164" fontId="3" fillId="0" borderId="2" xfId="4" applyNumberFormat="1" applyFont="1" applyBorder="1" applyAlignment="1">
      <alignment vertical="center"/>
    </xf>
    <xf numFmtId="164" fontId="2" fillId="0" borderId="2" xfId="4" applyNumberFormat="1" applyFont="1" applyBorder="1" applyAlignment="1">
      <alignment vertical="center"/>
    </xf>
    <xf numFmtId="164" fontId="0" fillId="0" borderId="0" xfId="4" applyNumberFormat="1" applyFont="1"/>
    <xf numFmtId="0" fontId="7" fillId="0" borderId="0" xfId="1" applyFont="1" applyAlignment="1">
      <alignment horizontal="center" vertical="center"/>
    </xf>
    <xf numFmtId="0" fontId="8" fillId="0" borderId="2" xfId="1" applyFont="1" applyBorder="1" applyAlignment="1">
      <alignment horizontal="center" vertical="center" wrapText="1"/>
    </xf>
    <xf numFmtId="0" fontId="0" fillId="0" borderId="0" xfId="0" applyAlignment="1"/>
    <xf numFmtId="9" fontId="3" fillId="0" borderId="2" xfId="2" applyFont="1" applyBorder="1" applyAlignment="1">
      <alignment horizontal="center" vertical="center"/>
    </xf>
    <xf numFmtId="9" fontId="2" fillId="0" borderId="2" xfId="2" applyFont="1" applyBorder="1" applyAlignment="1">
      <alignment horizontal="center" vertical="center"/>
    </xf>
    <xf numFmtId="0" fontId="0" fillId="0" borderId="0" xfId="0" applyAlignment="1">
      <alignment horizontal="center"/>
    </xf>
    <xf numFmtId="0" fontId="10" fillId="0" borderId="2" xfId="0" applyFont="1" applyFill="1" applyBorder="1" applyAlignment="1">
      <alignment vertical="center"/>
    </xf>
    <xf numFmtId="0" fontId="10" fillId="0" borderId="2" xfId="0" applyFont="1" applyFill="1" applyBorder="1" applyAlignment="1">
      <alignment horizontal="justify" vertical="center" wrapText="1"/>
    </xf>
    <xf numFmtId="0" fontId="11" fillId="0" borderId="2" xfId="0" applyFont="1" applyFill="1" applyBorder="1" applyAlignment="1">
      <alignment vertical="center"/>
    </xf>
    <xf numFmtId="0" fontId="12" fillId="0" borderId="2" xfId="0" applyFont="1" applyFill="1" applyBorder="1" applyAlignment="1">
      <alignment horizontal="left" vertical="center" wrapText="1"/>
    </xf>
    <xf numFmtId="0" fontId="13" fillId="0" borderId="2" xfId="0" applyFont="1" applyFill="1" applyBorder="1" applyAlignment="1">
      <alignment vertical="center" wrapText="1"/>
    </xf>
    <xf numFmtId="0" fontId="11" fillId="0" borderId="2" xfId="0" applyFont="1" applyFill="1" applyBorder="1" applyAlignment="1">
      <alignment vertical="center" wrapText="1"/>
    </xf>
    <xf numFmtId="0" fontId="10" fillId="0" borderId="2" xfId="0" applyFont="1" applyFill="1" applyBorder="1" applyAlignment="1">
      <alignment vertical="center" wrapText="1"/>
    </xf>
    <xf numFmtId="9" fontId="3" fillId="0" borderId="2" xfId="3" applyFont="1" applyBorder="1" applyAlignment="1">
      <alignment horizontal="center" vertical="center"/>
    </xf>
    <xf numFmtId="0" fontId="3" fillId="0" borderId="2" xfId="0" applyFont="1" applyBorder="1" applyAlignment="1">
      <alignment horizontal="center" vertical="center"/>
    </xf>
    <xf numFmtId="0" fontId="3" fillId="0" borderId="2" xfId="0" applyFont="1" applyBorder="1" applyAlignment="1">
      <alignment vertical="center"/>
    </xf>
    <xf numFmtId="0" fontId="14"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8" fillId="0" borderId="1" xfId="1" applyFont="1" applyBorder="1" applyAlignment="1">
      <alignment horizontal="center" vertical="center" wrapText="1"/>
    </xf>
    <xf numFmtId="0" fontId="8" fillId="0" borderId="3" xfId="1" applyFont="1" applyBorder="1" applyAlignment="1">
      <alignment horizontal="center" vertical="center" wrapText="1"/>
    </xf>
    <xf numFmtId="0" fontId="8" fillId="0" borderId="2" xfId="1" applyFont="1" applyBorder="1" applyAlignment="1">
      <alignment horizontal="center" vertical="center" wrapText="1"/>
    </xf>
    <xf numFmtId="164" fontId="8" fillId="0" borderId="1" xfId="4" applyNumberFormat="1" applyFont="1" applyBorder="1" applyAlignment="1">
      <alignment horizontal="center" vertical="center" wrapText="1"/>
    </xf>
    <xf numFmtId="164" fontId="8" fillId="0" borderId="3" xfId="4" applyNumberFormat="1" applyFont="1" applyBorder="1" applyAlignment="1">
      <alignment horizontal="center" vertical="center" wrapText="1"/>
    </xf>
    <xf numFmtId="0" fontId="7" fillId="0" borderId="4" xfId="1" applyFont="1" applyBorder="1" applyAlignment="1">
      <alignment horizontal="center" vertical="center"/>
    </xf>
    <xf numFmtId="0" fontId="4" fillId="0" borderId="0" xfId="1" applyFont="1" applyAlignment="1">
      <alignment horizontal="center"/>
    </xf>
    <xf numFmtId="0" fontId="7" fillId="0" borderId="0" xfId="1" applyFont="1" applyAlignment="1">
      <alignment horizontal="center" vertical="center"/>
    </xf>
  </cellXfs>
  <cellStyles count="5">
    <cellStyle name="Comma" xfId="4" builtinId="3"/>
    <cellStyle name="Normal" xfId="0" builtinId="0"/>
    <cellStyle name="Normal 26" xfId="1"/>
    <cellStyle name="Percent" xfId="3" builtinId="5"/>
    <cellStyle name="Percent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941243</xdr:colOff>
      <xdr:row>1</xdr:row>
      <xdr:rowOff>200025</xdr:rowOff>
    </xdr:from>
    <xdr:to>
      <xdr:col>1</xdr:col>
      <xdr:colOff>1579418</xdr:colOff>
      <xdr:row>1</xdr:row>
      <xdr:rowOff>200025</xdr:rowOff>
    </xdr:to>
    <xdr:cxnSp macro="">
      <xdr:nvCxnSpPr>
        <xdr:cNvPr id="2" name="Straight Connector 1"/>
        <xdr:cNvCxnSpPr/>
      </xdr:nvCxnSpPr>
      <xdr:spPr>
        <a:xfrm>
          <a:off x="1431694" y="416156"/>
          <a:ext cx="6381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tabSelected="1" zoomScaleNormal="100" workbookViewId="0">
      <selection activeCell="K29" sqref="K29"/>
    </sheetView>
  </sheetViews>
  <sheetFormatPr defaultRowHeight="14.4"/>
  <cols>
    <col min="1" max="1" width="6.59765625" customWidth="1"/>
    <col min="2" max="2" width="40.09765625" customWidth="1"/>
    <col min="3" max="3" width="14.296875" style="16" customWidth="1"/>
    <col min="4" max="4" width="14.796875" style="16" customWidth="1"/>
    <col min="5" max="5" width="9" style="22" customWidth="1"/>
    <col min="6" max="6" width="9.09765625" style="9"/>
    <col min="8" max="8" width="11.8984375" hidden="1" customWidth="1"/>
  </cols>
  <sheetData>
    <row r="1" spans="1:8" ht="17.3">
      <c r="A1" s="34" t="s">
        <v>29</v>
      </c>
      <c r="B1" s="34"/>
      <c r="C1" s="12"/>
      <c r="D1" s="13"/>
      <c r="E1" s="17" t="s">
        <v>12</v>
      </c>
    </row>
    <row r="2" spans="1:8" ht="16.7">
      <c r="A2" s="35" t="s">
        <v>30</v>
      </c>
      <c r="B2" s="35"/>
      <c r="C2" s="12"/>
      <c r="D2" s="12"/>
      <c r="E2" s="1"/>
    </row>
    <row r="3" spans="1:8" s="19" customFormat="1" ht="24.8" customHeight="1">
      <c r="A3" s="42" t="s">
        <v>43</v>
      </c>
      <c r="B3" s="42"/>
      <c r="C3" s="42"/>
      <c r="D3" s="42"/>
      <c r="E3" s="42"/>
      <c r="F3" s="42"/>
    </row>
    <row r="4" spans="1:8" ht="20.3" customHeight="1">
      <c r="A4" s="43" t="s">
        <v>44</v>
      </c>
      <c r="B4" s="43"/>
      <c r="C4" s="43"/>
      <c r="D4" s="43"/>
      <c r="E4" s="43"/>
      <c r="F4" s="43"/>
    </row>
    <row r="5" spans="1:8" ht="15.55">
      <c r="A5" s="1"/>
      <c r="B5" s="2"/>
      <c r="C5" s="12"/>
      <c r="D5" s="12"/>
      <c r="E5" s="41" t="s">
        <v>0</v>
      </c>
      <c r="F5" s="41"/>
    </row>
    <row r="6" spans="1:8" ht="54.9" customHeight="1">
      <c r="A6" s="36" t="s">
        <v>1</v>
      </c>
      <c r="B6" s="38" t="s">
        <v>2</v>
      </c>
      <c r="C6" s="39" t="s">
        <v>3</v>
      </c>
      <c r="D6" s="39" t="s">
        <v>45</v>
      </c>
      <c r="E6" s="38" t="s">
        <v>31</v>
      </c>
      <c r="F6" s="38"/>
    </row>
    <row r="7" spans="1:8" ht="60.8" customHeight="1">
      <c r="A7" s="37"/>
      <c r="B7" s="38"/>
      <c r="C7" s="40"/>
      <c r="D7" s="40"/>
      <c r="E7" s="18" t="s">
        <v>3</v>
      </c>
      <c r="F7" s="8" t="s">
        <v>32</v>
      </c>
    </row>
    <row r="8" spans="1:8" ht="21.6" customHeight="1">
      <c r="A8" s="4"/>
      <c r="B8" s="5" t="s">
        <v>13</v>
      </c>
      <c r="C8" s="14">
        <f>+C9+C29+C33</f>
        <v>27997633</v>
      </c>
      <c r="D8" s="14">
        <v>25852429</v>
      </c>
      <c r="E8" s="20">
        <f t="shared" ref="E8:E33" si="0">+IFERROR(D8/C8,"")</f>
        <v>0.92337909422557252</v>
      </c>
      <c r="F8" s="10">
        <v>1.1399999999999999</v>
      </c>
      <c r="H8" s="14">
        <f>+H9+H29</f>
        <v>4061712</v>
      </c>
    </row>
    <row r="9" spans="1:8" ht="22.35" customHeight="1">
      <c r="A9" s="4" t="s">
        <v>4</v>
      </c>
      <c r="B9" s="5" t="s">
        <v>14</v>
      </c>
      <c r="C9" s="14">
        <f>+C10+C14+C26+C27+C28</f>
        <v>25062833</v>
      </c>
      <c r="D9" s="14">
        <v>34317905</v>
      </c>
      <c r="E9" s="20">
        <f t="shared" si="0"/>
        <v>1.3692747743241955</v>
      </c>
      <c r="F9" s="10">
        <v>1.08</v>
      </c>
      <c r="H9" s="14">
        <f>+H10+H14+H26+H27</f>
        <v>3278815</v>
      </c>
    </row>
    <row r="10" spans="1:8" ht="23.65" customHeight="1">
      <c r="A10" s="4" t="s">
        <v>6</v>
      </c>
      <c r="B10" s="5" t="s">
        <v>15</v>
      </c>
      <c r="C10" s="14">
        <v>10108405</v>
      </c>
      <c r="D10" s="14">
        <v>10668056</v>
      </c>
      <c r="E10" s="20">
        <f t="shared" si="0"/>
        <v>1.0553649166213661</v>
      </c>
      <c r="F10" s="10">
        <v>1.17</v>
      </c>
      <c r="H10" s="14">
        <v>624673</v>
      </c>
    </row>
    <row r="11" spans="1:8" ht="19.600000000000001" hidden="1" customHeight="1">
      <c r="A11" s="3">
        <v>1</v>
      </c>
      <c r="B11" s="23" t="s">
        <v>33</v>
      </c>
      <c r="C11" s="15">
        <v>0</v>
      </c>
      <c r="D11" s="15"/>
      <c r="E11" s="21" t="str">
        <f t="shared" si="0"/>
        <v/>
      </c>
      <c r="F11" s="10"/>
      <c r="H11" s="15"/>
    </row>
    <row r="12" spans="1:8" ht="86.25" hidden="1" customHeight="1">
      <c r="A12" s="7">
        <v>2</v>
      </c>
      <c r="B12" s="24" t="s">
        <v>34</v>
      </c>
      <c r="C12" s="15">
        <v>0</v>
      </c>
      <c r="D12" s="15"/>
      <c r="E12" s="21" t="str">
        <f t="shared" si="0"/>
        <v/>
      </c>
      <c r="F12" s="10"/>
      <c r="H12" s="15">
        <v>0</v>
      </c>
    </row>
    <row r="13" spans="1:8" ht="23.2" hidden="1" customHeight="1">
      <c r="A13" s="3">
        <v>3</v>
      </c>
      <c r="B13" s="6" t="s">
        <v>16</v>
      </c>
      <c r="C13" s="15"/>
      <c r="D13" s="15"/>
      <c r="E13" s="21" t="str">
        <f t="shared" si="0"/>
        <v/>
      </c>
      <c r="F13" s="10"/>
      <c r="H13" s="15"/>
    </row>
    <row r="14" spans="1:8" ht="23.2" customHeight="1">
      <c r="A14" s="4" t="s">
        <v>7</v>
      </c>
      <c r="B14" s="5" t="s">
        <v>8</v>
      </c>
      <c r="C14" s="14">
        <v>14452936</v>
      </c>
      <c r="D14" s="14">
        <v>13093939</v>
      </c>
      <c r="E14" s="20">
        <f t="shared" si="0"/>
        <v>0.90597086986339659</v>
      </c>
      <c r="F14" s="10">
        <v>1.03</v>
      </c>
      <c r="H14" s="14">
        <v>2654142</v>
      </c>
    </row>
    <row r="15" spans="1:8" ht="20.3" customHeight="1">
      <c r="A15" s="3"/>
      <c r="B15" s="25" t="s">
        <v>35</v>
      </c>
      <c r="C15" s="15"/>
      <c r="D15" s="15"/>
      <c r="E15" s="21" t="str">
        <f t="shared" si="0"/>
        <v/>
      </c>
      <c r="F15" s="11"/>
      <c r="H15" s="15"/>
    </row>
    <row r="16" spans="1:8" ht="24.8" customHeight="1">
      <c r="A16" s="3">
        <v>1</v>
      </c>
      <c r="B16" s="6" t="s">
        <v>17</v>
      </c>
      <c r="C16" s="15">
        <v>5925528</v>
      </c>
      <c r="D16" s="15">
        <v>5415137</v>
      </c>
      <c r="E16" s="21">
        <f t="shared" si="0"/>
        <v>0.91386573483409406</v>
      </c>
      <c r="F16" s="11">
        <v>1.1499999999999999</v>
      </c>
      <c r="H16" s="15">
        <v>1165348</v>
      </c>
    </row>
    <row r="17" spans="1:8" ht="24.8" customHeight="1">
      <c r="A17" s="3">
        <v>2</v>
      </c>
      <c r="B17" s="25" t="s">
        <v>36</v>
      </c>
      <c r="C17" s="15">
        <v>119481</v>
      </c>
      <c r="D17" s="15">
        <v>68206</v>
      </c>
      <c r="E17" s="21">
        <f t="shared" si="0"/>
        <v>0.57085226939848177</v>
      </c>
      <c r="F17" s="11">
        <v>1.84</v>
      </c>
      <c r="H17" s="15">
        <v>16412</v>
      </c>
    </row>
    <row r="18" spans="1:8" ht="24.8" customHeight="1">
      <c r="A18" s="3">
        <v>3</v>
      </c>
      <c r="B18" s="6" t="s">
        <v>18</v>
      </c>
      <c r="C18" s="15">
        <v>1601170</v>
      </c>
      <c r="D18" s="15">
        <v>1390729</v>
      </c>
      <c r="E18" s="21">
        <f t="shared" si="0"/>
        <v>0.86857048283442728</v>
      </c>
      <c r="F18" s="11">
        <v>1.06</v>
      </c>
      <c r="H18" s="15">
        <v>209615</v>
      </c>
    </row>
    <row r="19" spans="1:8" ht="24.8" customHeight="1">
      <c r="A19" s="3">
        <v>4</v>
      </c>
      <c r="B19" s="6" t="s">
        <v>19</v>
      </c>
      <c r="C19" s="15">
        <v>166232</v>
      </c>
      <c r="D19" s="15">
        <v>198322</v>
      </c>
      <c r="E19" s="21">
        <f t="shared" si="0"/>
        <v>1.1930434573367341</v>
      </c>
      <c r="F19" s="11">
        <v>1.43</v>
      </c>
      <c r="H19" s="15">
        <v>39303</v>
      </c>
    </row>
    <row r="20" spans="1:8" ht="24.8" customHeight="1">
      <c r="A20" s="3">
        <v>5</v>
      </c>
      <c r="B20" s="25" t="s">
        <v>37</v>
      </c>
      <c r="C20" s="15">
        <v>87957</v>
      </c>
      <c r="D20" s="15">
        <v>44245</v>
      </c>
      <c r="E20" s="21">
        <f t="shared" si="0"/>
        <v>0.50302988960514794</v>
      </c>
      <c r="F20" s="11">
        <v>3.21</v>
      </c>
      <c r="H20" s="15">
        <v>2620</v>
      </c>
    </row>
    <row r="21" spans="1:8" ht="24.8" customHeight="1">
      <c r="A21" s="3">
        <v>6</v>
      </c>
      <c r="B21" s="6" t="s">
        <v>20</v>
      </c>
      <c r="C21" s="15">
        <v>199186</v>
      </c>
      <c r="D21" s="15">
        <v>170384</v>
      </c>
      <c r="E21" s="21">
        <f t="shared" si="0"/>
        <v>0.85540148404004301</v>
      </c>
      <c r="F21" s="11">
        <v>0.97</v>
      </c>
      <c r="H21" s="15">
        <v>37732</v>
      </c>
    </row>
    <row r="22" spans="1:8" ht="24.8" customHeight="1">
      <c r="A22" s="3">
        <v>7</v>
      </c>
      <c r="B22" s="6" t="s">
        <v>21</v>
      </c>
      <c r="C22" s="15">
        <v>765133</v>
      </c>
      <c r="D22" s="15">
        <v>478431</v>
      </c>
      <c r="E22" s="21">
        <f>+D22/C22</f>
        <v>0.6252912892268403</v>
      </c>
      <c r="F22" s="11">
        <v>0.76</v>
      </c>
      <c r="H22" s="15">
        <v>94295</v>
      </c>
    </row>
    <row r="23" spans="1:8" ht="24.8" customHeight="1">
      <c r="A23" s="3">
        <v>8</v>
      </c>
      <c r="B23" s="6" t="s">
        <v>22</v>
      </c>
      <c r="C23" s="15">
        <v>1598742</v>
      </c>
      <c r="D23" s="15">
        <v>1126442</v>
      </c>
      <c r="E23" s="21">
        <f t="shared" si="0"/>
        <v>0.70458022620285199</v>
      </c>
      <c r="F23" s="11">
        <v>1.08</v>
      </c>
      <c r="H23" s="15">
        <v>185560</v>
      </c>
    </row>
    <row r="24" spans="1:8" ht="35.15" customHeight="1">
      <c r="A24" s="3">
        <v>9</v>
      </c>
      <c r="B24" s="6" t="s">
        <v>23</v>
      </c>
      <c r="C24" s="15">
        <v>2045984</v>
      </c>
      <c r="D24" s="15">
        <v>2178859</v>
      </c>
      <c r="E24" s="21">
        <f t="shared" si="0"/>
        <v>1.0649443006396921</v>
      </c>
      <c r="F24" s="11">
        <v>0.89</v>
      </c>
      <c r="H24" s="15">
        <v>469462</v>
      </c>
    </row>
    <row r="25" spans="1:8" ht="24.8" customHeight="1">
      <c r="A25" s="3">
        <v>10</v>
      </c>
      <c r="B25" s="6" t="s">
        <v>24</v>
      </c>
      <c r="C25" s="15">
        <v>956954</v>
      </c>
      <c r="D25" s="15">
        <v>1060303</v>
      </c>
      <c r="E25" s="21">
        <f t="shared" si="0"/>
        <v>1.1079978765959493</v>
      </c>
      <c r="F25" s="11">
        <v>0.84</v>
      </c>
      <c r="H25" s="15">
        <v>270780</v>
      </c>
    </row>
    <row r="26" spans="1:8" ht="35.15" customHeight="1">
      <c r="A26" s="4" t="s">
        <v>10</v>
      </c>
      <c r="B26" s="26" t="s">
        <v>38</v>
      </c>
      <c r="C26" s="14">
        <v>0</v>
      </c>
      <c r="D26" s="14">
        <v>1</v>
      </c>
      <c r="E26" s="20" t="str">
        <f t="shared" si="0"/>
        <v/>
      </c>
      <c r="F26" s="11"/>
      <c r="H26" s="14">
        <v>0</v>
      </c>
    </row>
    <row r="27" spans="1:8" ht="24.05" customHeight="1">
      <c r="A27" s="4" t="s">
        <v>11</v>
      </c>
      <c r="B27" s="5" t="s">
        <v>25</v>
      </c>
      <c r="C27" s="14">
        <v>2910</v>
      </c>
      <c r="D27" s="14">
        <v>555910</v>
      </c>
      <c r="E27" s="20">
        <f t="shared" si="0"/>
        <v>191.03436426116838</v>
      </c>
      <c r="F27" s="11">
        <v>0.74</v>
      </c>
      <c r="H27" s="14">
        <v>0</v>
      </c>
    </row>
    <row r="28" spans="1:8" ht="24.05" customHeight="1">
      <c r="A28" s="4" t="s">
        <v>26</v>
      </c>
      <c r="B28" s="5" t="s">
        <v>9</v>
      </c>
      <c r="C28" s="14">
        <v>498582</v>
      </c>
      <c r="D28" s="14">
        <v>0</v>
      </c>
      <c r="E28" s="20">
        <f t="shared" si="0"/>
        <v>0</v>
      </c>
      <c r="F28" s="11"/>
      <c r="H28" s="14">
        <v>0</v>
      </c>
    </row>
    <row r="29" spans="1:8" ht="32.700000000000003" customHeight="1">
      <c r="A29" s="4" t="s">
        <v>5</v>
      </c>
      <c r="B29" s="27" t="s">
        <v>39</v>
      </c>
      <c r="C29" s="14">
        <f>+C30+C31+C32</f>
        <v>1934800</v>
      </c>
      <c r="D29" s="14">
        <f>+D30+D31+D32</f>
        <v>1193782</v>
      </c>
      <c r="E29" s="20">
        <f t="shared" si="0"/>
        <v>0.61700537523258214</v>
      </c>
      <c r="F29" s="10">
        <v>8.9700000000000006</v>
      </c>
      <c r="H29" s="14">
        <v>782897</v>
      </c>
    </row>
    <row r="30" spans="1:8" ht="23.65" customHeight="1">
      <c r="A30" s="3">
        <v>1</v>
      </c>
      <c r="B30" s="25" t="s">
        <v>27</v>
      </c>
      <c r="C30" s="15">
        <v>0</v>
      </c>
      <c r="D30" s="15"/>
      <c r="E30" s="21" t="str">
        <f t="shared" si="0"/>
        <v/>
      </c>
      <c r="F30" s="11"/>
      <c r="H30" s="15">
        <v>0</v>
      </c>
    </row>
    <row r="31" spans="1:8" ht="30.85" customHeight="1">
      <c r="A31" s="3">
        <v>2</v>
      </c>
      <c r="B31" s="28" t="s">
        <v>28</v>
      </c>
      <c r="C31" s="15">
        <v>1934800</v>
      </c>
      <c r="D31" s="15">
        <v>1193782</v>
      </c>
      <c r="E31" s="21">
        <f t="shared" si="0"/>
        <v>0.61700537523258214</v>
      </c>
      <c r="F31" s="11">
        <v>8.9700000000000006</v>
      </c>
      <c r="H31" s="15">
        <v>782897</v>
      </c>
    </row>
    <row r="32" spans="1:8" ht="34.700000000000003" customHeight="1">
      <c r="A32" s="3">
        <v>3</v>
      </c>
      <c r="B32" s="29" t="s">
        <v>40</v>
      </c>
      <c r="C32" s="15">
        <v>0</v>
      </c>
      <c r="D32" s="15"/>
      <c r="E32" s="21" t="str">
        <f t="shared" si="0"/>
        <v/>
      </c>
      <c r="F32" s="11"/>
      <c r="H32" s="15">
        <v>0</v>
      </c>
    </row>
    <row r="33" spans="1:6" s="33" customFormat="1" ht="22.35" customHeight="1">
      <c r="A33" s="31" t="s">
        <v>41</v>
      </c>
      <c r="B33" s="32" t="s">
        <v>42</v>
      </c>
      <c r="C33" s="14">
        <v>1000000</v>
      </c>
      <c r="D33" s="14">
        <v>0</v>
      </c>
      <c r="E33" s="30">
        <f t="shared" si="0"/>
        <v>0</v>
      </c>
      <c r="F33" s="30"/>
    </row>
  </sheetData>
  <mergeCells count="10">
    <mergeCell ref="D6:D7"/>
    <mergeCell ref="E6:F6"/>
    <mergeCell ref="E5:F5"/>
    <mergeCell ref="A3:F3"/>
    <mergeCell ref="A4:F4"/>
    <mergeCell ref="A1:B1"/>
    <mergeCell ref="A2:B2"/>
    <mergeCell ref="A6:A7"/>
    <mergeCell ref="B6:B7"/>
    <mergeCell ref="C6:C7"/>
  </mergeCells>
  <printOptions horizontalCentered="1"/>
  <pageMargins left="0.2" right="0.2" top="0.5" bottom="0.5" header="0.3" footer="0.3"/>
  <pageSetup paperSize="9" scale="93" orientation="portrait" r:id="rId1"/>
  <colBreaks count="1" manualBreakCount="1">
    <brk id="6"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1DCAD75-EC6E-4F75-A248-D934A759FD47}"/>
</file>

<file path=customXml/itemProps2.xml><?xml version="1.0" encoding="utf-8"?>
<ds:datastoreItem xmlns:ds="http://schemas.openxmlformats.org/officeDocument/2006/customXml" ds:itemID="{C8133ADF-9192-4261-A5A3-5FBC043DA1DB}"/>
</file>

<file path=customXml/itemProps3.xml><?xml version="1.0" encoding="utf-8"?>
<ds:datastoreItem xmlns:ds="http://schemas.openxmlformats.org/officeDocument/2006/customXml" ds:itemID="{0BF42EDC-4EEA-4316-A366-2E233A3CDB5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TH-2023-N-B61-TT343-75</vt:lpstr>
      <vt:lpstr>'TH-2023-N-B61-TT343-75'!Print_Titles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Thi Hong Nhung</dc:creator>
  <cp:lastModifiedBy>Nguyen Thi Hong Nhung</cp:lastModifiedBy>
  <cp:lastPrinted>2024-01-08T05:03:09Z</cp:lastPrinted>
  <dcterms:created xsi:type="dcterms:W3CDTF">2020-04-06T08:57:10Z</dcterms:created>
  <dcterms:modified xsi:type="dcterms:W3CDTF">2024-01-08T05:03:40Z</dcterms:modified>
</cp:coreProperties>
</file>